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7F462DF1-41E4-4D52-8358-189377EAEEC8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Division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2" l="1"/>
  <c r="AH22" i="2"/>
  <c r="AH23" i="2"/>
  <c r="AH25" i="2"/>
  <c r="AH26" i="2"/>
  <c r="AH28" i="2"/>
  <c r="AH29" i="2"/>
  <c r="AH31" i="2"/>
  <c r="AH32" i="2"/>
  <c r="AH34" i="2"/>
  <c r="AH35" i="2"/>
  <c r="AH37" i="2"/>
  <c r="AH38" i="2"/>
  <c r="AH40" i="2"/>
  <c r="AH41" i="2"/>
  <c r="AH43" i="2"/>
  <c r="AH44" i="2"/>
  <c r="AH45" i="2"/>
  <c r="AH16" i="2"/>
  <c r="AH17" i="2"/>
  <c r="AH19" i="2"/>
  <c r="AH20" i="2"/>
  <c r="I6" i="2" l="1"/>
  <c r="J6" i="2"/>
  <c r="H6" i="2"/>
  <c r="C6" i="2"/>
  <c r="D6" i="2"/>
  <c r="E6" i="2"/>
  <c r="E9" i="2" s="1"/>
  <c r="F6" i="2"/>
  <c r="F12" i="2" s="1"/>
  <c r="B6" i="2"/>
  <c r="L6" i="2" l="1"/>
  <c r="AJ6" i="2" s="1"/>
  <c r="B7" i="2" l="1"/>
  <c r="B8" i="2"/>
  <c r="D7" i="2"/>
  <c r="C8" i="2"/>
  <c r="C7" i="2"/>
  <c r="D9" i="2" l="1"/>
  <c r="C9" i="2"/>
  <c r="B9" i="2"/>
  <c r="O6" i="2" l="1"/>
  <c r="AK6" i="2" s="1"/>
  <c r="E10" i="2" l="1"/>
  <c r="B11" i="2"/>
  <c r="C10" i="2"/>
  <c r="D10" i="2"/>
  <c r="D11" i="2"/>
  <c r="C11" i="2"/>
  <c r="C12" i="2" l="1"/>
  <c r="D12" i="2"/>
  <c r="E12" i="2"/>
  <c r="P6" i="2" l="1"/>
  <c r="AL6" i="2" s="1"/>
  <c r="E13" i="2" l="1"/>
  <c r="C14" i="2"/>
  <c r="F13" i="2"/>
  <c r="E14" i="2"/>
  <c r="D14" i="2"/>
  <c r="D13" i="2"/>
  <c r="E15" i="2" l="1"/>
  <c r="F15" i="2"/>
  <c r="D15" i="2"/>
  <c r="AD15" i="2" l="1"/>
  <c r="R6" i="2"/>
  <c r="AN5" i="2" s="1"/>
  <c r="G16" i="2" l="1"/>
  <c r="D17" i="2"/>
  <c r="E16" i="2"/>
  <c r="F17" i="2"/>
  <c r="F16" i="2"/>
  <c r="E17" i="2"/>
  <c r="F18" i="2" l="1"/>
  <c r="E18" i="2"/>
  <c r="G18" i="2"/>
  <c r="AD18" i="2" l="1"/>
  <c r="S6" i="2"/>
  <c r="AP5" i="2" s="1"/>
  <c r="F19" i="2" l="1"/>
  <c r="E20" i="2"/>
  <c r="H19" i="2"/>
  <c r="G20" i="2"/>
  <c r="G19" i="2"/>
  <c r="F20" i="2"/>
  <c r="F21" i="2" l="1"/>
  <c r="H21" i="2"/>
  <c r="G21" i="2"/>
  <c r="AD21" i="2" l="1"/>
  <c r="T6" i="2"/>
  <c r="AR5" i="2" s="1"/>
  <c r="G23" i="2" l="1"/>
  <c r="F23" i="2"/>
  <c r="H22" i="2"/>
  <c r="H23" i="2"/>
  <c r="G22" i="2"/>
  <c r="I22" i="2"/>
  <c r="G24" i="2" l="1"/>
  <c r="H24" i="2"/>
  <c r="I24" i="2"/>
  <c r="AD24" i="2" l="1"/>
  <c r="U6" i="2"/>
  <c r="AT5" i="2" s="1"/>
  <c r="H26" i="2" l="1"/>
  <c r="G26" i="2"/>
  <c r="H25" i="2"/>
  <c r="I26" i="2"/>
  <c r="I25" i="2"/>
  <c r="J25" i="2"/>
  <c r="I27" i="2" l="1"/>
  <c r="J27" i="2"/>
  <c r="H27" i="2"/>
  <c r="AD27" i="2" l="1"/>
  <c r="V6" i="2"/>
  <c r="AV5" i="2" s="1"/>
  <c r="J28" i="2" l="1"/>
  <c r="H29" i="2"/>
  <c r="I29" i="2"/>
  <c r="I28" i="2"/>
  <c r="J29" i="2"/>
  <c r="K28" i="2"/>
  <c r="J30" i="2" l="1"/>
  <c r="I30" i="2"/>
  <c r="K30" i="2"/>
  <c r="AD30" i="2" l="1"/>
  <c r="W6" i="2"/>
  <c r="I32" i="2" l="1"/>
  <c r="AX5" i="2"/>
  <c r="J32" i="2"/>
  <c r="K32" i="2"/>
  <c r="J31" i="2"/>
  <c r="L31" i="2"/>
  <c r="K31" i="2"/>
  <c r="J33" i="2" l="1"/>
  <c r="K33" i="2"/>
  <c r="L33" i="2"/>
  <c r="AD33" i="2" l="1"/>
  <c r="X6" i="2"/>
  <c r="AZ5" i="2" s="1"/>
  <c r="K34" i="2" l="1"/>
  <c r="J35" i="2"/>
  <c r="M34" i="2"/>
  <c r="K35" i="2"/>
  <c r="L35" i="2"/>
  <c r="L34" i="2"/>
  <c r="K36" i="2" l="1"/>
  <c r="M36" i="2"/>
  <c r="L36" i="2"/>
  <c r="AD36" i="2" l="1"/>
  <c r="Y6" i="2"/>
  <c r="BB5" i="2" s="1"/>
  <c r="K38" i="2" l="1"/>
  <c r="L38" i="2"/>
  <c r="M38" i="2"/>
  <c r="L37" i="2"/>
  <c r="M37" i="2"/>
  <c r="N37" i="2"/>
  <c r="L39" i="2" l="1"/>
  <c r="N39" i="2"/>
  <c r="M39" i="2"/>
  <c r="AD39" i="2" l="1"/>
  <c r="Z6" i="2"/>
  <c r="BD5" i="2" s="1"/>
  <c r="N40" i="2" l="1"/>
  <c r="L41" i="2"/>
  <c r="O40" i="2"/>
  <c r="M41" i="2"/>
  <c r="M40" i="2"/>
  <c r="N41" i="2"/>
  <c r="M42" i="2" l="1"/>
  <c r="N42" i="2"/>
  <c r="O42" i="2"/>
  <c r="AD42" i="2" l="1"/>
  <c r="AA6" i="2"/>
  <c r="BF5" i="2" s="1"/>
  <c r="N44" i="2" l="1"/>
  <c r="M44" i="2"/>
  <c r="O43" i="2"/>
  <c r="O44" i="2"/>
  <c r="P43" i="2"/>
  <c r="N43" i="2"/>
  <c r="N45" i="2" l="1"/>
  <c r="O45" i="2"/>
  <c r="P45" i="2"/>
  <c r="AD45" i="2" l="1"/>
  <c r="AE42" i="2" l="1"/>
  <c r="AE18" i="2"/>
  <c r="AE21" i="2"/>
  <c r="AE33" i="2"/>
  <c r="AE24" i="2"/>
  <c r="AE39" i="2"/>
  <c r="AE36" i="2"/>
  <c r="AE30" i="2"/>
  <c r="AE15" i="2"/>
  <c r="AE27" i="2"/>
  <c r="AF42" i="2" l="1"/>
  <c r="AH42" i="2" s="1"/>
  <c r="AF30" i="2"/>
  <c r="AH30" i="2" s="1"/>
  <c r="AF18" i="2"/>
  <c r="AH18" i="2" s="1"/>
  <c r="AF39" i="2"/>
  <c r="AH39" i="2" s="1"/>
  <c r="AF27" i="2"/>
  <c r="AH27" i="2" s="1"/>
  <c r="AF15" i="2"/>
  <c r="AF36" i="2"/>
  <c r="AH36" i="2" s="1"/>
  <c r="AF24" i="2"/>
  <c r="AH24" i="2" s="1"/>
  <c r="AF33" i="2"/>
  <c r="AH33" i="2" s="1"/>
  <c r="AF21" i="2"/>
  <c r="AH21" i="2" s="1"/>
  <c r="AG6" i="2" l="1"/>
  <c r="AQ11" i="2" s="1"/>
  <c r="AH15" i="2"/>
  <c r="AI6" i="2" s="1"/>
  <c r="AN9" i="2" s="1"/>
</calcChain>
</file>

<file path=xl/sharedStrings.xml><?xml version="1.0" encoding="utf-8"?>
<sst xmlns="http://schemas.openxmlformats.org/spreadsheetml/2006/main" count="47" uniqueCount="27">
  <si>
    <t>Nenner:</t>
  </si>
  <si>
    <t>Zähler:</t>
  </si>
  <si>
    <t>:</t>
  </si>
  <si>
    <t>,</t>
  </si>
  <si>
    <t>≅</t>
  </si>
  <si>
    <t>Rest</t>
  </si>
  <si>
    <t>Wiederholung?</t>
  </si>
  <si>
    <t>10er-Potenz</t>
  </si>
  <si>
    <t>Beginn der Periode nach der Nachkommastelle</t>
  </si>
  <si>
    <t>+</t>
  </si>
  <si>
    <r>
      <t>10</t>
    </r>
    <r>
      <rPr>
        <vertAlign val="superscript"/>
        <sz val="12"/>
        <color theme="1"/>
        <rFont val="Calibri"/>
        <family val="2"/>
        <scheme val="minor"/>
      </rPr>
      <t>1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</si>
  <si>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</si>
  <si>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</si>
  <si>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4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</si>
  <si>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5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</si>
  <si>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6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</si>
  <si>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7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</si>
  <si>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8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</si>
  <si>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9</t>
    </r>
  </si>
  <si>
    <r>
      <t>10</t>
    </r>
    <r>
      <rPr>
        <vertAlign val="superscript"/>
        <sz val="12"/>
        <color theme="1"/>
        <rFont val="Calibri"/>
        <family val="2"/>
        <scheme val="minor"/>
      </rPr>
      <t>10</t>
    </r>
  </si>
  <si>
    <t>-----</t>
  </si>
  <si>
    <t>sich wiederholender Rest</t>
  </si>
  <si>
    <t>∙</t>
  </si>
  <si>
    <t>--------------------</t>
  </si>
  <si>
    <t xml:space="preserve">gelb </t>
  </si>
  <si>
    <t>hinterlegt. Die Nachkommastelle nach diesem Rest ist der Beginn der Periode.</t>
  </si>
  <si>
    <r>
      <t xml:space="preserve">Hinweis: Falls </t>
    </r>
    <r>
      <rPr>
        <i/>
        <sz val="12"/>
        <color rgb="FF000000"/>
        <rFont val="Calibri"/>
        <family val="2"/>
        <scheme val="minor"/>
      </rPr>
      <t>ein sich wiederholender</t>
    </r>
    <r>
      <rPr>
        <sz val="12"/>
        <color rgb="FF000000"/>
        <rFont val="Calibri"/>
        <family val="2"/>
        <scheme val="minor"/>
      </rPr>
      <t xml:space="preserve"> Rest erkannt wird, wird dieser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</si>
</sst>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 vertical="top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Protection="1">
      <protection locked="0"/>
    </xf>
    <xf numFmtId="0" fontId="1" fillId="0" borderId="0" xfId="0" quotePrefix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0" xfId="0" applyFont="1"/>
  </cellXfs>
  <cellStyles count="1">
    <cellStyle name="Standard" xfId="0" builtinId="0"/>
  </cellStyles>
  <dxfs count="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EDEE0"/>
      <color rgb="FFFEC2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9525</xdr:colOff>
      <xdr:row>20</xdr:row>
      <xdr:rowOff>23812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49877B6-15F4-40F6-BFC5-EFF95FFF3247}"/>
            </a:ext>
          </a:extLst>
        </xdr:cNvPr>
        <xdr:cNvSpPr txBox="1"/>
      </xdr:nvSpPr>
      <xdr:spPr>
        <a:xfrm>
          <a:off x="8458200" y="36433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7</xdr:col>
      <xdr:colOff>9525</xdr:colOff>
      <xdr:row>16</xdr:row>
      <xdr:rowOff>9525</xdr:rowOff>
    </xdr:from>
    <xdr:to>
      <xdr:col>17</xdr:col>
      <xdr:colOff>85725</xdr:colOff>
      <xdr:row>16</xdr:row>
      <xdr:rowOff>9525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AF9333A8-DC26-4CE3-B6BE-504A454ED9D7}"/>
            </a:ext>
          </a:extLst>
        </xdr:cNvPr>
        <xdr:cNvCxnSpPr/>
      </xdr:nvCxnSpPr>
      <xdr:spPr>
        <a:xfrm>
          <a:off x="1171575" y="2981325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19</xdr:row>
      <xdr:rowOff>0</xdr:rowOff>
    </xdr:from>
    <xdr:to>
      <xdr:col>18</xdr:col>
      <xdr:colOff>66675</xdr:colOff>
      <xdr:row>19</xdr:row>
      <xdr:rowOff>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68033FCF-3D2A-4F26-81E2-B84643C5F8EF}"/>
            </a:ext>
          </a:extLst>
        </xdr:cNvPr>
        <xdr:cNvCxnSpPr/>
      </xdr:nvCxnSpPr>
      <xdr:spPr>
        <a:xfrm>
          <a:off x="1314450" y="3495675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19</xdr:col>
      <xdr:colOff>76200</xdr:colOff>
      <xdr:row>22</xdr:row>
      <xdr:rowOff>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9F8D5DDC-0964-43C9-A1EE-8FEA9116CAE9}"/>
            </a:ext>
          </a:extLst>
        </xdr:cNvPr>
        <xdr:cNvCxnSpPr/>
      </xdr:nvCxnSpPr>
      <xdr:spPr>
        <a:xfrm>
          <a:off x="1485900" y="4019550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25</xdr:row>
      <xdr:rowOff>0</xdr:rowOff>
    </xdr:from>
    <xdr:to>
      <xdr:col>20</xdr:col>
      <xdr:colOff>85725</xdr:colOff>
      <xdr:row>25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8302FC5F-A78F-4B77-8D09-14FE85A797B6}"/>
            </a:ext>
          </a:extLst>
        </xdr:cNvPr>
        <xdr:cNvCxnSpPr/>
      </xdr:nvCxnSpPr>
      <xdr:spPr>
        <a:xfrm>
          <a:off x="1657350" y="4543425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28</xdr:row>
      <xdr:rowOff>0</xdr:rowOff>
    </xdr:from>
    <xdr:to>
      <xdr:col>21</xdr:col>
      <xdr:colOff>85725</xdr:colOff>
      <xdr:row>28</xdr:row>
      <xdr:rowOff>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2EAE1401-F200-477C-AC98-4F01BB12CB46}"/>
            </a:ext>
          </a:extLst>
        </xdr:cNvPr>
        <xdr:cNvCxnSpPr/>
      </xdr:nvCxnSpPr>
      <xdr:spPr>
        <a:xfrm>
          <a:off x="1819275" y="5067300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31</xdr:row>
      <xdr:rowOff>0</xdr:rowOff>
    </xdr:from>
    <xdr:to>
      <xdr:col>22</xdr:col>
      <xdr:colOff>66675</xdr:colOff>
      <xdr:row>31</xdr:row>
      <xdr:rowOff>0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2F781B48-51CE-4D8A-811B-8060E7EE69FC}"/>
            </a:ext>
          </a:extLst>
        </xdr:cNvPr>
        <xdr:cNvCxnSpPr/>
      </xdr:nvCxnSpPr>
      <xdr:spPr>
        <a:xfrm>
          <a:off x="1962150" y="5591175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34</xdr:row>
      <xdr:rowOff>0</xdr:rowOff>
    </xdr:from>
    <xdr:to>
      <xdr:col>23</xdr:col>
      <xdr:colOff>76200</xdr:colOff>
      <xdr:row>34</xdr:row>
      <xdr:rowOff>0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F264D04E-5632-43BA-96A7-DD03CAEE0988}"/>
            </a:ext>
          </a:extLst>
        </xdr:cNvPr>
        <xdr:cNvCxnSpPr/>
      </xdr:nvCxnSpPr>
      <xdr:spPr>
        <a:xfrm>
          <a:off x="2133600" y="6115050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9525</xdr:rowOff>
    </xdr:from>
    <xdr:to>
      <xdr:col>24</xdr:col>
      <xdr:colOff>76200</xdr:colOff>
      <xdr:row>37</xdr:row>
      <xdr:rowOff>9525</xdr:rowOff>
    </xdr:to>
    <xdr:cxnSp macro="">
      <xdr:nvCxnSpPr>
        <xdr:cNvPr id="17" name="Gerader Verbinder 16">
          <a:extLst>
            <a:ext uri="{FF2B5EF4-FFF2-40B4-BE49-F238E27FC236}">
              <a16:creationId xmlns:a16="http://schemas.microsoft.com/office/drawing/2014/main" id="{96CB9B56-B196-45B6-99F1-BFC342297CEC}"/>
            </a:ext>
          </a:extLst>
        </xdr:cNvPr>
        <xdr:cNvCxnSpPr/>
      </xdr:nvCxnSpPr>
      <xdr:spPr>
        <a:xfrm>
          <a:off x="2295525" y="6648450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25</xdr:col>
      <xdr:colOff>76200</xdr:colOff>
      <xdr:row>40</xdr:row>
      <xdr:rowOff>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8F217BBB-16EE-48BD-86E7-7CF02F4F47AA}"/>
            </a:ext>
          </a:extLst>
        </xdr:cNvPr>
        <xdr:cNvCxnSpPr/>
      </xdr:nvCxnSpPr>
      <xdr:spPr>
        <a:xfrm>
          <a:off x="2457450" y="7162800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43</xdr:row>
      <xdr:rowOff>0</xdr:rowOff>
    </xdr:from>
    <xdr:to>
      <xdr:col>26</xdr:col>
      <xdr:colOff>85725</xdr:colOff>
      <xdr:row>43</xdr:row>
      <xdr:rowOff>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1D5CA985-460A-4A25-9741-952EE2C84C2C}"/>
            </a:ext>
          </a:extLst>
        </xdr:cNvPr>
        <xdr:cNvCxnSpPr/>
      </xdr:nvCxnSpPr>
      <xdr:spPr>
        <a:xfrm>
          <a:off x="2628900" y="7686675"/>
          <a:ext cx="1695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0</xdr:rowOff>
    </xdr:from>
    <xdr:to>
      <xdr:col>15</xdr:col>
      <xdr:colOff>95250</xdr:colOff>
      <xdr:row>13</xdr:row>
      <xdr:rowOff>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38ECA5D-096C-4042-9A06-5C2B5B6644F5}"/>
            </a:ext>
          </a:extLst>
        </xdr:cNvPr>
        <xdr:cNvCxnSpPr/>
      </xdr:nvCxnSpPr>
      <xdr:spPr>
        <a:xfrm>
          <a:off x="1009650" y="2447925"/>
          <a:ext cx="1543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0</xdr:rowOff>
    </xdr:from>
    <xdr:to>
      <xdr:col>14</xdr:col>
      <xdr:colOff>85725</xdr:colOff>
      <xdr:row>10</xdr:row>
      <xdr:rowOff>0</xdr:rowOff>
    </xdr:to>
    <xdr:cxnSp macro="">
      <xdr:nvCxnSpPr>
        <xdr:cNvPr id="24" name="Gerader Verbinder 23">
          <a:extLst>
            <a:ext uri="{FF2B5EF4-FFF2-40B4-BE49-F238E27FC236}">
              <a16:creationId xmlns:a16="http://schemas.microsoft.com/office/drawing/2014/main" id="{C069CAD0-2F1A-470C-9BF9-D3A7CA0BEC93}"/>
            </a:ext>
          </a:extLst>
        </xdr:cNvPr>
        <xdr:cNvCxnSpPr/>
      </xdr:nvCxnSpPr>
      <xdr:spPr>
        <a:xfrm>
          <a:off x="838200" y="1924050"/>
          <a:ext cx="1543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0</xdr:rowOff>
    </xdr:from>
    <xdr:to>
      <xdr:col>13</xdr:col>
      <xdr:colOff>85725</xdr:colOff>
      <xdr:row>7</xdr:row>
      <xdr:rowOff>0</xdr:rowOff>
    </xdr:to>
    <xdr:cxnSp macro="">
      <xdr:nvCxnSpPr>
        <xdr:cNvPr id="25" name="Gerader Verbinder 24">
          <a:extLst>
            <a:ext uri="{FF2B5EF4-FFF2-40B4-BE49-F238E27FC236}">
              <a16:creationId xmlns:a16="http://schemas.microsoft.com/office/drawing/2014/main" id="{05D39514-15CF-4AB5-B4EF-50CEE0FF350E}"/>
            </a:ext>
          </a:extLst>
        </xdr:cNvPr>
        <xdr:cNvCxnSpPr/>
      </xdr:nvCxnSpPr>
      <xdr:spPr>
        <a:xfrm>
          <a:off x="676275" y="1400175"/>
          <a:ext cx="15430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81642</xdr:colOff>
      <xdr:row>6</xdr:row>
      <xdr:rowOff>6804</xdr:rowOff>
    </xdr:from>
    <xdr:to>
      <xdr:col>13</xdr:col>
      <xdr:colOff>81642</xdr:colOff>
      <xdr:row>7</xdr:row>
      <xdr:rowOff>0</xdr:rowOff>
    </xdr:to>
    <xdr:cxnSp macro="">
      <xdr:nvCxnSpPr>
        <xdr:cNvPr id="27" name="Gerader Verbinder 26">
          <a:extLst>
            <a:ext uri="{FF2B5EF4-FFF2-40B4-BE49-F238E27FC236}">
              <a16:creationId xmlns:a16="http://schemas.microsoft.com/office/drawing/2014/main" id="{32506621-152B-463B-80A1-99EB2A99B894}"/>
            </a:ext>
          </a:extLst>
        </xdr:cNvPr>
        <xdr:cNvCxnSpPr/>
      </xdr:nvCxnSpPr>
      <xdr:spPr>
        <a:xfrm flipV="1">
          <a:off x="2221966" y="1217039"/>
          <a:ext cx="0" cy="2229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91168</xdr:colOff>
      <xdr:row>6</xdr:row>
      <xdr:rowOff>6804</xdr:rowOff>
    </xdr:from>
    <xdr:to>
      <xdr:col>14</xdr:col>
      <xdr:colOff>91168</xdr:colOff>
      <xdr:row>10</xdr:row>
      <xdr:rowOff>2721</xdr:rowOff>
    </xdr:to>
    <xdr:cxnSp macro="">
      <xdr:nvCxnSpPr>
        <xdr:cNvPr id="28" name="Gerader Verbinder 27">
          <a:extLst>
            <a:ext uri="{FF2B5EF4-FFF2-40B4-BE49-F238E27FC236}">
              <a16:creationId xmlns:a16="http://schemas.microsoft.com/office/drawing/2014/main" id="{C8ACAA6A-9561-409B-B70D-28AB24A78F85}"/>
            </a:ext>
          </a:extLst>
        </xdr:cNvPr>
        <xdr:cNvCxnSpPr/>
      </xdr:nvCxnSpPr>
      <xdr:spPr>
        <a:xfrm flipV="1">
          <a:off x="2404382" y="1190625"/>
          <a:ext cx="0" cy="7102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87086</xdr:colOff>
      <xdr:row>6</xdr:row>
      <xdr:rowOff>13608</xdr:rowOff>
    </xdr:from>
    <xdr:to>
      <xdr:col>15</xdr:col>
      <xdr:colOff>87086</xdr:colOff>
      <xdr:row>13</xdr:row>
      <xdr:rowOff>5442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014EBE93-A64D-4CA3-9CDB-C300D8D132DC}"/>
            </a:ext>
          </a:extLst>
        </xdr:cNvPr>
        <xdr:cNvCxnSpPr/>
      </xdr:nvCxnSpPr>
      <xdr:spPr>
        <a:xfrm flipV="1">
          <a:off x="2563586" y="1197429"/>
          <a:ext cx="0" cy="12232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83004</xdr:colOff>
      <xdr:row>6</xdr:row>
      <xdr:rowOff>6804</xdr:rowOff>
    </xdr:from>
    <xdr:to>
      <xdr:col>17</xdr:col>
      <xdr:colOff>83004</xdr:colOff>
      <xdr:row>16</xdr:row>
      <xdr:rowOff>14968</xdr:rowOff>
    </xdr:to>
    <xdr:cxnSp macro="">
      <xdr:nvCxnSpPr>
        <xdr:cNvPr id="32" name="Gerader Verbinder 31">
          <a:extLst>
            <a:ext uri="{FF2B5EF4-FFF2-40B4-BE49-F238E27FC236}">
              <a16:creationId xmlns:a16="http://schemas.microsoft.com/office/drawing/2014/main" id="{2DA258B7-72CD-4BF5-8D48-01C8DED302CF}"/>
            </a:ext>
          </a:extLst>
        </xdr:cNvPr>
        <xdr:cNvCxnSpPr/>
      </xdr:nvCxnSpPr>
      <xdr:spPr>
        <a:xfrm flipV="1">
          <a:off x="2886075" y="1190625"/>
          <a:ext cx="0" cy="17566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72118</xdr:colOff>
      <xdr:row>6</xdr:row>
      <xdr:rowOff>13608</xdr:rowOff>
    </xdr:from>
    <xdr:to>
      <xdr:col>18</xdr:col>
      <xdr:colOff>72118</xdr:colOff>
      <xdr:row>18</xdr:row>
      <xdr:rowOff>194582</xdr:rowOff>
    </xdr:to>
    <xdr:cxnSp macro="">
      <xdr:nvCxnSpPr>
        <xdr:cNvPr id="34" name="Gerader Verbinder 33">
          <a:extLst>
            <a:ext uri="{FF2B5EF4-FFF2-40B4-BE49-F238E27FC236}">
              <a16:creationId xmlns:a16="http://schemas.microsoft.com/office/drawing/2014/main" id="{9008EE41-D866-4356-AE15-E384118503EC}"/>
            </a:ext>
          </a:extLst>
        </xdr:cNvPr>
        <xdr:cNvCxnSpPr/>
      </xdr:nvCxnSpPr>
      <xdr:spPr>
        <a:xfrm flipV="1">
          <a:off x="3038475" y="1197429"/>
          <a:ext cx="0" cy="2249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81643</xdr:colOff>
      <xdr:row>5</xdr:row>
      <xdr:rowOff>197303</xdr:rowOff>
    </xdr:from>
    <xdr:to>
      <xdr:col>19</xdr:col>
      <xdr:colOff>81643</xdr:colOff>
      <xdr:row>22</xdr:row>
      <xdr:rowOff>0</xdr:rowOff>
    </xdr:to>
    <xdr:cxnSp macro="">
      <xdr:nvCxnSpPr>
        <xdr:cNvPr id="36" name="Gerader Verbinder 35">
          <a:extLst>
            <a:ext uri="{FF2B5EF4-FFF2-40B4-BE49-F238E27FC236}">
              <a16:creationId xmlns:a16="http://schemas.microsoft.com/office/drawing/2014/main" id="{E7FA1D69-67F1-48C3-9F65-90566969DAC5}"/>
            </a:ext>
          </a:extLst>
        </xdr:cNvPr>
        <xdr:cNvCxnSpPr/>
      </xdr:nvCxnSpPr>
      <xdr:spPr>
        <a:xfrm flipV="1">
          <a:off x="3211286" y="1183821"/>
          <a:ext cx="0" cy="278266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84364</xdr:colOff>
      <xdr:row>5</xdr:row>
      <xdr:rowOff>197303</xdr:rowOff>
    </xdr:from>
    <xdr:to>
      <xdr:col>20</xdr:col>
      <xdr:colOff>84364</xdr:colOff>
      <xdr:row>25</xdr:row>
      <xdr:rowOff>2721</xdr:rowOff>
    </xdr:to>
    <xdr:cxnSp macro="">
      <xdr:nvCxnSpPr>
        <xdr:cNvPr id="38" name="Gerader Verbinder 37">
          <a:extLst>
            <a:ext uri="{FF2B5EF4-FFF2-40B4-BE49-F238E27FC236}">
              <a16:creationId xmlns:a16="http://schemas.microsoft.com/office/drawing/2014/main" id="{B9CAA854-D9BD-4413-8988-DE811E611E41}"/>
            </a:ext>
          </a:extLst>
        </xdr:cNvPr>
        <xdr:cNvCxnSpPr/>
      </xdr:nvCxnSpPr>
      <xdr:spPr>
        <a:xfrm flipV="1">
          <a:off x="3377293" y="1183821"/>
          <a:ext cx="0" cy="33024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80282</xdr:colOff>
      <xdr:row>6</xdr:row>
      <xdr:rowOff>13608</xdr:rowOff>
    </xdr:from>
    <xdr:to>
      <xdr:col>21</xdr:col>
      <xdr:colOff>80282</xdr:colOff>
      <xdr:row>28</xdr:row>
      <xdr:rowOff>5443</xdr:rowOff>
    </xdr:to>
    <xdr:cxnSp macro="">
      <xdr:nvCxnSpPr>
        <xdr:cNvPr id="40" name="Gerader Verbinder 39">
          <a:extLst>
            <a:ext uri="{FF2B5EF4-FFF2-40B4-BE49-F238E27FC236}">
              <a16:creationId xmlns:a16="http://schemas.microsoft.com/office/drawing/2014/main" id="{9F59583A-3170-4E05-A2EE-7F9028BB73DE}"/>
            </a:ext>
          </a:extLst>
        </xdr:cNvPr>
        <xdr:cNvCxnSpPr/>
      </xdr:nvCxnSpPr>
      <xdr:spPr>
        <a:xfrm flipV="1">
          <a:off x="3536496" y="1197429"/>
          <a:ext cx="0" cy="38086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</xdr:row>
      <xdr:rowOff>197303</xdr:rowOff>
    </xdr:from>
    <xdr:to>
      <xdr:col>22</xdr:col>
      <xdr:colOff>76200</xdr:colOff>
      <xdr:row>31</xdr:row>
      <xdr:rowOff>1363</xdr:rowOff>
    </xdr:to>
    <xdr:cxnSp macro="">
      <xdr:nvCxnSpPr>
        <xdr:cNvPr id="42" name="Gerader Verbinder 41">
          <a:extLst>
            <a:ext uri="{FF2B5EF4-FFF2-40B4-BE49-F238E27FC236}">
              <a16:creationId xmlns:a16="http://schemas.microsoft.com/office/drawing/2014/main" id="{4DA3E17B-7DAD-4243-BF3B-2B2671B40278}"/>
            </a:ext>
          </a:extLst>
        </xdr:cNvPr>
        <xdr:cNvCxnSpPr/>
      </xdr:nvCxnSpPr>
      <xdr:spPr>
        <a:xfrm flipV="1">
          <a:off x="3695700" y="1183821"/>
          <a:ext cx="0" cy="43352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85725</xdr:colOff>
      <xdr:row>6</xdr:row>
      <xdr:rowOff>16329</xdr:rowOff>
    </xdr:from>
    <xdr:to>
      <xdr:col>23</xdr:col>
      <xdr:colOff>85725</xdr:colOff>
      <xdr:row>34</xdr:row>
      <xdr:rowOff>6803</xdr:rowOff>
    </xdr:to>
    <xdr:cxnSp macro="">
      <xdr:nvCxnSpPr>
        <xdr:cNvPr id="44" name="Gerader Verbinder 43">
          <a:extLst>
            <a:ext uri="{FF2B5EF4-FFF2-40B4-BE49-F238E27FC236}">
              <a16:creationId xmlns:a16="http://schemas.microsoft.com/office/drawing/2014/main" id="{509359A6-A529-4E96-A8DA-8EAC01265E4C}"/>
            </a:ext>
          </a:extLst>
        </xdr:cNvPr>
        <xdr:cNvCxnSpPr/>
      </xdr:nvCxnSpPr>
      <xdr:spPr>
        <a:xfrm flipV="1">
          <a:off x="3868511" y="1200150"/>
          <a:ext cx="0" cy="48414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74840</xdr:colOff>
      <xdr:row>6</xdr:row>
      <xdr:rowOff>13608</xdr:rowOff>
    </xdr:from>
    <xdr:to>
      <xdr:col>24</xdr:col>
      <xdr:colOff>74840</xdr:colOff>
      <xdr:row>37</xdr:row>
      <xdr:rowOff>9526</xdr:rowOff>
    </xdr:to>
    <xdr:cxnSp macro="">
      <xdr:nvCxnSpPr>
        <xdr:cNvPr id="46" name="Gerader Verbinder 45">
          <a:extLst>
            <a:ext uri="{FF2B5EF4-FFF2-40B4-BE49-F238E27FC236}">
              <a16:creationId xmlns:a16="http://schemas.microsoft.com/office/drawing/2014/main" id="{B6A52AC2-FE59-483B-8B14-02EAE951765A}"/>
            </a:ext>
          </a:extLst>
        </xdr:cNvPr>
        <xdr:cNvCxnSpPr/>
      </xdr:nvCxnSpPr>
      <xdr:spPr>
        <a:xfrm flipV="1">
          <a:off x="4020911" y="1197429"/>
          <a:ext cx="0" cy="53639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84365</xdr:colOff>
      <xdr:row>6</xdr:row>
      <xdr:rowOff>13608</xdr:rowOff>
    </xdr:from>
    <xdr:to>
      <xdr:col>25</xdr:col>
      <xdr:colOff>84365</xdr:colOff>
      <xdr:row>40</xdr:row>
      <xdr:rowOff>5443</xdr:rowOff>
    </xdr:to>
    <xdr:cxnSp macro="">
      <xdr:nvCxnSpPr>
        <xdr:cNvPr id="48" name="Gerader Verbinder 47">
          <a:extLst>
            <a:ext uri="{FF2B5EF4-FFF2-40B4-BE49-F238E27FC236}">
              <a16:creationId xmlns:a16="http://schemas.microsoft.com/office/drawing/2014/main" id="{FF8477EC-DFE0-441A-977D-EEF6B3B39D8F}"/>
            </a:ext>
          </a:extLst>
        </xdr:cNvPr>
        <xdr:cNvCxnSpPr/>
      </xdr:nvCxnSpPr>
      <xdr:spPr>
        <a:xfrm flipV="1">
          <a:off x="4193722" y="1197429"/>
          <a:ext cx="0" cy="5876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80283</xdr:colOff>
      <xdr:row>6</xdr:row>
      <xdr:rowOff>9526</xdr:rowOff>
    </xdr:from>
    <xdr:to>
      <xdr:col>26</xdr:col>
      <xdr:colOff>80283</xdr:colOff>
      <xdr:row>43</xdr:row>
      <xdr:rowOff>6804</xdr:rowOff>
    </xdr:to>
    <xdr:cxnSp macro="">
      <xdr:nvCxnSpPr>
        <xdr:cNvPr id="50" name="Gerader Verbinder 49">
          <a:extLst>
            <a:ext uri="{FF2B5EF4-FFF2-40B4-BE49-F238E27FC236}">
              <a16:creationId xmlns:a16="http://schemas.microsoft.com/office/drawing/2014/main" id="{4A06E473-52A9-4F9E-B1FD-E3075A346D92}"/>
            </a:ext>
          </a:extLst>
        </xdr:cNvPr>
        <xdr:cNvCxnSpPr/>
      </xdr:nvCxnSpPr>
      <xdr:spPr>
        <a:xfrm flipV="1">
          <a:off x="4352926" y="1193347"/>
          <a:ext cx="0" cy="63994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9822-28FF-4786-BECC-632A66D33071}">
  <dimension ref="B2:BF45"/>
  <sheetViews>
    <sheetView showGridLines="0" showRowColHeaders="0" tabSelected="1" zoomScaleNormal="100" workbookViewId="0">
      <selection activeCell="F2" sqref="F2"/>
    </sheetView>
  </sheetViews>
  <sheetFormatPr baseColWidth="10" defaultColWidth="2.85546875" defaultRowHeight="15.75" outlineLevelCol="1" x14ac:dyDescent="0.25"/>
  <cols>
    <col min="1" max="1" width="2.85546875" style="1"/>
    <col min="2" max="15" width="2.42578125" style="1" customWidth="1"/>
    <col min="16" max="16" width="2.42578125" style="2" customWidth="1"/>
    <col min="17" max="27" width="2.42578125" style="1" customWidth="1"/>
    <col min="28" max="29" width="2.85546875" style="1"/>
    <col min="30" max="30" width="5.7109375" style="6" hidden="1" customWidth="1" outlineLevel="1"/>
    <col min="31" max="31" width="15" style="6" hidden="1" customWidth="1" outlineLevel="1"/>
    <col min="32" max="32" width="18.28515625" style="1" hidden="1" customWidth="1" outlineLevel="1"/>
    <col min="33" max="35" width="16.140625" style="1" hidden="1" customWidth="1" outlineLevel="1"/>
    <col min="36" max="36" width="4.7109375" style="6" customWidth="1" collapsed="1"/>
    <col min="37" max="39" width="2.85546875" style="6"/>
    <col min="40" max="40" width="4.42578125" style="6" customWidth="1"/>
    <col min="41" max="41" width="2.85546875" style="6"/>
    <col min="42" max="42" width="3.85546875" style="6" customWidth="1"/>
    <col min="43" max="43" width="2.85546875" style="6"/>
    <col min="44" max="44" width="3.85546875" style="6" customWidth="1"/>
    <col min="45" max="45" width="2.85546875" style="6"/>
    <col min="46" max="46" width="3.85546875" style="6" customWidth="1"/>
    <col min="47" max="47" width="2.85546875" style="6"/>
    <col min="48" max="48" width="3.85546875" style="6" customWidth="1"/>
    <col min="49" max="49" width="2.85546875" style="6"/>
    <col min="50" max="50" width="3.85546875" style="6" customWidth="1"/>
    <col min="51" max="51" width="2.85546875" style="6"/>
    <col min="52" max="52" width="3.85546875" style="6" customWidth="1"/>
    <col min="53" max="53" width="2.85546875" style="6"/>
    <col min="54" max="54" width="3.85546875" style="6" customWidth="1"/>
    <col min="55" max="55" width="2.85546875" style="6"/>
    <col min="56" max="56" width="3.85546875" style="6" customWidth="1"/>
    <col min="57" max="57" width="2.85546875" style="6"/>
    <col min="58" max="58" width="3.85546875" style="6" customWidth="1"/>
    <col min="59" max="16384" width="2.85546875" style="1"/>
  </cols>
  <sheetData>
    <row r="2" spans="2:58" x14ac:dyDescent="0.25">
      <c r="B2" s="1" t="s">
        <v>1</v>
      </c>
      <c r="F2" s="7">
        <v>0</v>
      </c>
      <c r="G2" s="7">
        <v>0</v>
      </c>
      <c r="H2" s="7">
        <v>0</v>
      </c>
      <c r="I2" s="7">
        <v>9</v>
      </c>
      <c r="J2" s="7">
        <v>0</v>
      </c>
    </row>
    <row r="3" spans="2:58" x14ac:dyDescent="0.25">
      <c r="B3" s="1" t="s">
        <v>0</v>
      </c>
      <c r="H3" s="7">
        <v>2</v>
      </c>
      <c r="I3" s="7">
        <v>8</v>
      </c>
      <c r="J3" s="7">
        <v>0</v>
      </c>
    </row>
    <row r="5" spans="2:58" x14ac:dyDescent="0.25">
      <c r="AN5" s="6">
        <f>R6</f>
        <v>3</v>
      </c>
      <c r="AP5" s="6">
        <f>S6</f>
        <v>2</v>
      </c>
      <c r="AR5" s="6">
        <f>T6</f>
        <v>1</v>
      </c>
      <c r="AT5" s="6">
        <f>U6</f>
        <v>4</v>
      </c>
      <c r="AV5" s="6">
        <f>V6</f>
        <v>2</v>
      </c>
      <c r="AX5" s="6">
        <f>W6</f>
        <v>8</v>
      </c>
      <c r="AZ5" s="6">
        <f>X6</f>
        <v>5</v>
      </c>
      <c r="BB5" s="6">
        <f>Y6</f>
        <v>7</v>
      </c>
      <c r="BD5" s="6">
        <f>Z6</f>
        <v>1</v>
      </c>
      <c r="BF5" s="6">
        <f>AA6</f>
        <v>4</v>
      </c>
    </row>
    <row r="6" spans="2:58" ht="15.75" customHeight="1" x14ac:dyDescent="0.25">
      <c r="B6" s="2">
        <f>F2</f>
        <v>0</v>
      </c>
      <c r="C6" s="2">
        <f t="shared" ref="C6:F6" si="0">G2</f>
        <v>0</v>
      </c>
      <c r="D6" s="2">
        <f t="shared" si="0"/>
        <v>0</v>
      </c>
      <c r="E6" s="2">
        <f t="shared" si="0"/>
        <v>9</v>
      </c>
      <c r="F6" s="2">
        <f t="shared" si="0"/>
        <v>0</v>
      </c>
      <c r="G6" s="2" t="s">
        <v>2</v>
      </c>
      <c r="H6" s="2">
        <f>H3</f>
        <v>2</v>
      </c>
      <c r="I6" s="2">
        <f t="shared" ref="I6:J6" si="1">I3</f>
        <v>8</v>
      </c>
      <c r="J6" s="2">
        <f t="shared" si="1"/>
        <v>0</v>
      </c>
      <c r="K6" s="2" t="s">
        <v>4</v>
      </c>
      <c r="L6" s="16">
        <f>QUOTIENT(B6*10^2+C6*10^1+D6*10^0,H6*10^2+I6*10^1+J6*10^0)</f>
        <v>0</v>
      </c>
      <c r="M6" s="16"/>
      <c r="N6" s="16"/>
      <c r="O6" s="5">
        <f>QUOTIENT(B9*10^3+C9*10^2+D9*10^1+E9*10^0,H6*10^2+I6*10^1+J6*10^0)</f>
        <v>0</v>
      </c>
      <c r="P6" s="5">
        <f>QUOTIENT(C12*10^3+D12*10^2+E12*10^1+F12*10^0,H6*10^2+I6*10^1+J6*10^0)</f>
        <v>0</v>
      </c>
      <c r="Q6" s="5" t="s">
        <v>3</v>
      </c>
      <c r="R6" s="6">
        <f>QUOTIENT(D15*10^3+E15*10^2+F15*10^1+G15*10^0,H6*10^2+I6*10^1+J6*10^0)</f>
        <v>3</v>
      </c>
      <c r="S6" s="6">
        <f>QUOTIENT(E18*10^3+F18*10^2+G18*10^1+H18*10^0,H6*10^2+I6*10^1+J6*10^0)</f>
        <v>2</v>
      </c>
      <c r="T6" s="6">
        <f>QUOTIENT(F21*10^3+G21*10^2+H21*10^1+I21*10^0,H6*10^2+I6*10^1+J6*10^0)</f>
        <v>1</v>
      </c>
      <c r="U6" s="6">
        <f>QUOTIENT(G24*10^3+H24*10^2+I24*10^1+J24*10^0,H6*10^2+I6*10^1+J6*10^0)</f>
        <v>4</v>
      </c>
      <c r="V6" s="6">
        <f>QUOTIENT(H27*10^3+I27*10^2+J27*10^1+K27*10^0,H6*10^2+I6*10^1+J6*10^0)</f>
        <v>2</v>
      </c>
      <c r="W6" s="6">
        <f>QUOTIENT(I30*10^3+J30*10^2+K30*10^1+L30*10^0,H6*10^2+I6*10^1+J6*10^0)</f>
        <v>8</v>
      </c>
      <c r="X6" s="6">
        <f>QUOTIENT(J33*10^3+K33*10^2+L33*10^1+M33*10^0,H6*10^2+I6*10^1+J6*10^0)</f>
        <v>5</v>
      </c>
      <c r="Y6" s="6">
        <f>QUOTIENT(K36*10^3+L36*10^2+M36*10^1+N36*10^0,H6*10^2+I6*10^1+J6*10^0)</f>
        <v>7</v>
      </c>
      <c r="Z6" s="6">
        <f>QUOTIENT(L39*10^3+M39*10^2+N39*10^1+O39*10^0,H6*10^2+I6*10^1+J6*10^0)</f>
        <v>1</v>
      </c>
      <c r="AA6" s="6">
        <f>QUOTIENT(M42*10^3+N42*10^2+O42*10^1+P42*10^0,H6*10^2+I6*10^1+J6*10^0)</f>
        <v>4</v>
      </c>
      <c r="AC6" s="2" t="s">
        <v>4</v>
      </c>
      <c r="AF6" s="17" t="s">
        <v>8</v>
      </c>
      <c r="AG6" s="13">
        <f>IF(AND(AF15="",AF18="",AF21="",AF24="",AF27="",AF30="",AF33="",AF36="",AF39="",AF42="",AF45=""),"",SUM(AF15:AF45))</f>
        <v>2</v>
      </c>
      <c r="AH6" s="17" t="s">
        <v>21</v>
      </c>
      <c r="AI6" s="13">
        <f>SUM(AH15:AH45)</f>
        <v>40</v>
      </c>
      <c r="AJ6" s="6">
        <f>L6</f>
        <v>0</v>
      </c>
      <c r="AK6" s="6">
        <f>O6</f>
        <v>0</v>
      </c>
      <c r="AL6" s="6">
        <f>P6</f>
        <v>0</v>
      </c>
      <c r="AM6" s="8" t="s">
        <v>9</v>
      </c>
      <c r="AN6" s="8" t="s">
        <v>20</v>
      </c>
      <c r="AO6" s="6" t="s">
        <v>9</v>
      </c>
      <c r="AP6" s="8" t="s">
        <v>20</v>
      </c>
      <c r="AQ6" s="6" t="s">
        <v>9</v>
      </c>
      <c r="AR6" s="8" t="s">
        <v>20</v>
      </c>
      <c r="AS6" s="6" t="s">
        <v>9</v>
      </c>
      <c r="AT6" s="8" t="s">
        <v>20</v>
      </c>
      <c r="AU6" s="6" t="s">
        <v>9</v>
      </c>
      <c r="AV6" s="8" t="s">
        <v>20</v>
      </c>
      <c r="AW6" s="6" t="s">
        <v>9</v>
      </c>
      <c r="AX6" s="8" t="s">
        <v>20</v>
      </c>
      <c r="AY6" s="6" t="s">
        <v>9</v>
      </c>
      <c r="AZ6" s="8" t="s">
        <v>20</v>
      </c>
      <c r="BA6" s="6" t="s">
        <v>9</v>
      </c>
      <c r="BB6" s="8" t="s">
        <v>20</v>
      </c>
      <c r="BC6" s="6" t="s">
        <v>9</v>
      </c>
      <c r="BD6" s="8" t="s">
        <v>20</v>
      </c>
      <c r="BE6" s="6" t="s">
        <v>9</v>
      </c>
      <c r="BF6" s="8" t="s">
        <v>20</v>
      </c>
    </row>
    <row r="7" spans="2:58" ht="18" x14ac:dyDescent="0.25">
      <c r="B7" s="2">
        <f>MOD($L$6*H6,10)</f>
        <v>0</v>
      </c>
      <c r="C7" s="2">
        <f>MOD($L$6*I6,10)</f>
        <v>0</v>
      </c>
      <c r="D7" s="2">
        <f>MOD($L$6*J6,10)</f>
        <v>0</v>
      </c>
      <c r="E7" s="2"/>
      <c r="F7" s="2"/>
      <c r="G7" s="2"/>
      <c r="H7" s="2"/>
      <c r="I7" s="2"/>
      <c r="J7" s="2"/>
      <c r="K7" s="2"/>
      <c r="L7" s="2"/>
      <c r="AF7" s="17"/>
      <c r="AG7" s="13"/>
      <c r="AH7" s="17"/>
      <c r="AI7" s="13"/>
      <c r="AN7" s="9" t="s">
        <v>10</v>
      </c>
      <c r="AP7" s="9" t="s">
        <v>11</v>
      </c>
      <c r="AR7" s="9" t="s">
        <v>12</v>
      </c>
      <c r="AT7" s="9" t="s">
        <v>13</v>
      </c>
      <c r="AV7" s="9" t="s">
        <v>14</v>
      </c>
      <c r="AX7" s="9" t="s">
        <v>15</v>
      </c>
      <c r="AZ7" s="9" t="s">
        <v>16</v>
      </c>
      <c r="BB7" s="9" t="s">
        <v>17</v>
      </c>
      <c r="BD7" s="9" t="s">
        <v>18</v>
      </c>
      <c r="BF7" s="9" t="s">
        <v>19</v>
      </c>
    </row>
    <row r="8" spans="2:58" ht="9.75" customHeight="1" x14ac:dyDescent="0.25">
      <c r="B8" s="3">
        <f>QUOTIENT($L$6*I6,10)</f>
        <v>0</v>
      </c>
      <c r="C8" s="3">
        <f>QUOTIENT($L$6*J6,10)</f>
        <v>0</v>
      </c>
      <c r="D8" s="4"/>
      <c r="AF8" s="17"/>
      <c r="AG8" s="13"/>
      <c r="AH8" s="17"/>
      <c r="AI8" s="13"/>
    </row>
    <row r="9" spans="2:58" x14ac:dyDescent="0.25">
      <c r="B9" s="2">
        <f>MOD(INT(((B6*10^2+C6*10^1+D6*10^0)-(B7*10^2+C7*10^1+D7*10^0)-(B8*10^2+C8*10^1))/100),10)</f>
        <v>0</v>
      </c>
      <c r="C9" s="2">
        <f>MOD(INT(((B6*10^2+C6*10^1+D6*10^0)-(B7*10^2+C7*10^1+D7*10^0)-(B8*10^2+C8*10^1))/10),10)</f>
        <v>0</v>
      </c>
      <c r="D9" s="2">
        <f>MOD((B6*10^2+C6*10^1+D6*10^0)-(B7*10^2+C7*10^1+D7*10^0)-(B8*10^2+C8*10^1),10)</f>
        <v>0</v>
      </c>
      <c r="E9" s="2">
        <f>E6</f>
        <v>9</v>
      </c>
      <c r="AF9" s="17"/>
      <c r="AG9" s="13"/>
      <c r="AH9" s="17"/>
      <c r="AI9" s="13"/>
      <c r="AN9" s="13">
        <f>AI6</f>
        <v>40</v>
      </c>
      <c r="AO9" s="13"/>
      <c r="AP9" s="13"/>
      <c r="AQ9" s="13"/>
    </row>
    <row r="10" spans="2:58" x14ac:dyDescent="0.25">
      <c r="C10" s="2">
        <f>MOD($O$6*H6,10)</f>
        <v>0</v>
      </c>
      <c r="D10" s="2">
        <f>MOD($O$6*I6,10)</f>
        <v>0</v>
      </c>
      <c r="E10" s="2">
        <f>MOD($O$6*J6,10)</f>
        <v>0</v>
      </c>
      <c r="AM10" s="6" t="s">
        <v>9</v>
      </c>
      <c r="AN10" s="14" t="s">
        <v>23</v>
      </c>
      <c r="AO10" s="14"/>
      <c r="AP10" s="14"/>
      <c r="AQ10" s="14"/>
    </row>
    <row r="11" spans="2:58" ht="9.75" customHeight="1" x14ac:dyDescent="0.25">
      <c r="B11" s="3">
        <f>QUOTIENT($O$6*H6,10)</f>
        <v>0</v>
      </c>
      <c r="C11" s="3">
        <f>QUOTIENT($O$6*I6,10)</f>
        <v>0</v>
      </c>
      <c r="D11" s="3">
        <f>QUOTIENT($O$6*J6,10)</f>
        <v>0</v>
      </c>
      <c r="E11" s="4"/>
      <c r="AQ11" s="11">
        <f>AG6</f>
        <v>2</v>
      </c>
    </row>
    <row r="12" spans="2:58" x14ac:dyDescent="0.25">
      <c r="C12" s="2">
        <f>MOD(INT(((C9*10^2+D9*10^1+E9*10^0)-(C10*10^2+D10*10^1+E10*10^0)-(C11*10^2+D11*10^1))/100),10)</f>
        <v>0</v>
      </c>
      <c r="D12" s="2">
        <f>MOD(INT(((C9*10^2+D9*10^1+E9*10^0)-(C10*10^2+D10*10^1+E10*10^0)-(C11*10^2+D11*10^1))/10),10)</f>
        <v>0</v>
      </c>
      <c r="E12" s="2">
        <f>MOD((C9*10^2+D9*10^1+E9*10^0)-(C10*10^2+D10*10^1+E10*10^0)-(C11*10^2+D11*10^1),10)</f>
        <v>9</v>
      </c>
      <c r="F12" s="2">
        <f>F6</f>
        <v>0</v>
      </c>
      <c r="AN12" s="6">
        <f>J3+I3*10+H3*100</f>
        <v>280</v>
      </c>
      <c r="AO12" s="6" t="s">
        <v>22</v>
      </c>
      <c r="AP12" s="10">
        <v>10</v>
      </c>
    </row>
    <row r="13" spans="2:58" x14ac:dyDescent="0.25">
      <c r="C13" s="2"/>
      <c r="D13" s="2">
        <f>MOD($P$6*H6,10)</f>
        <v>0</v>
      </c>
      <c r="E13" s="2">
        <f>MOD($P$6*I6,10)</f>
        <v>0</v>
      </c>
      <c r="F13" s="2">
        <f>MOD($P$6*J6,10)</f>
        <v>0</v>
      </c>
      <c r="AD13" s="6" t="s">
        <v>5</v>
      </c>
      <c r="AE13" s="6" t="s">
        <v>6</v>
      </c>
      <c r="AF13" s="1" t="s">
        <v>7</v>
      </c>
    </row>
    <row r="14" spans="2:58" ht="9.75" customHeight="1" x14ac:dyDescent="0.25">
      <c r="C14" s="3">
        <f>QUOTIENT($P$6*H6,10)</f>
        <v>0</v>
      </c>
      <c r="D14" s="3">
        <f>QUOTIENT($P$6*I6,10)</f>
        <v>0</v>
      </c>
      <c r="E14" s="3">
        <f>QUOTIENT($P$6*J6,10)</f>
        <v>0</v>
      </c>
      <c r="F14" s="4"/>
    </row>
    <row r="15" spans="2:58" x14ac:dyDescent="0.25">
      <c r="D15" s="2">
        <f>MOD(INT(((D12*10^2+E12*10^1+F12*10^0)-(D13*10^2+E13*10^1+F13*10^0)-(D14*10^2+E14*10^1))/100),10)</f>
        <v>0</v>
      </c>
      <c r="E15" s="2">
        <f>MOD(INT(((D12*10^2+E12*10^1+F12*10^0)-(D13*10^2+E13*10^1+F13*10^0)-(D14*10^2+E14*10^1))/10),10)</f>
        <v>9</v>
      </c>
      <c r="F15" s="2">
        <f>MOD((D12*10^2+E12*10^1+F12*10^0)-(D13*10^2+E13*10^1+F13*10^0)-(D14*10^2+E14*10^1),10)</f>
        <v>0</v>
      </c>
      <c r="G15" s="2">
        <v>0</v>
      </c>
      <c r="AD15" s="6">
        <f>F15+E15*10+D15*100</f>
        <v>90</v>
      </c>
      <c r="AE15" s="6">
        <f>IF(OR(AD15=AD18,AD15=AD21,AD15=AD24,AD15=AD27,AD15=AD30,AD15=AD33,AD15=AD36,AD15=AD39,AD15=AD42,AD15=AD45),1,0)</f>
        <v>0</v>
      </c>
      <c r="AF15" s="1" t="str">
        <f>IF(SUM(AE15)=1,0,"")</f>
        <v/>
      </c>
      <c r="AH15" s="1" t="str">
        <f t="shared" ref="AH15:AH20" si="2">IF(AF15="","",AD15)</f>
        <v/>
      </c>
    </row>
    <row r="16" spans="2:58" x14ac:dyDescent="0.25">
      <c r="D16" s="2"/>
      <c r="E16" s="2">
        <f>MOD($R$6*H6,10)</f>
        <v>6</v>
      </c>
      <c r="F16" s="2">
        <f>MOD($R$6*I6,10)</f>
        <v>4</v>
      </c>
      <c r="G16" s="2">
        <f>MOD($R$6*J6,10)</f>
        <v>0</v>
      </c>
      <c r="AH16" s="1" t="str">
        <f t="shared" si="2"/>
        <v/>
      </c>
    </row>
    <row r="17" spans="4:57" ht="9.75" customHeight="1" x14ac:dyDescent="0.25">
      <c r="D17" s="3">
        <f>QUOTIENT($R$6*H6,10)</f>
        <v>0</v>
      </c>
      <c r="E17" s="3">
        <f>QUOTIENT($R$6*I6,10)</f>
        <v>2</v>
      </c>
      <c r="F17" s="3">
        <f>QUOTIENT($R$6*J6,10)</f>
        <v>0</v>
      </c>
      <c r="G17" s="4"/>
      <c r="AH17" s="1" t="str">
        <f t="shared" si="2"/>
        <v/>
      </c>
    </row>
    <row r="18" spans="4:57" x14ac:dyDescent="0.25">
      <c r="E18" s="2">
        <f>MOD(INT(((E15*10^2+F15*10^1+G15*10^0)-(E16*10^2+F16*10^1+G16*10^0)-(E17*10^2+F17*10^1))/100),10)</f>
        <v>0</v>
      </c>
      <c r="F18" s="2">
        <f>MOD(INT(((E15*10^2+F15*10^1+G15*10^0)-(E16*10^2+F16*10^1+G16*10^0)-(E17*10^2+F17*10^1))/10),10)</f>
        <v>6</v>
      </c>
      <c r="G18" s="2">
        <f>MOD((E15*10^2+F15*10^1+G15*10^0)-(E16*10^2+F16*10^1+G16*10^0)-(E17*10^2+F17*10^1),10)</f>
        <v>0</v>
      </c>
      <c r="H18" s="2">
        <v>0</v>
      </c>
      <c r="AD18" s="6">
        <f>G18+F18*10+E18*100</f>
        <v>60</v>
      </c>
      <c r="AE18" s="6">
        <f>IF(OR(AD18=AD21,AD18=AD24,AD18=AD27,AD18=AD30,AD18=AD33,AD18=AD36,AD18=AD39,AD18=AD42,AD18=AD45),1,0)</f>
        <v>0</v>
      </c>
      <c r="AF18" s="1" t="str">
        <f>IF(SUM(AE15:AE18)=1,1,"")</f>
        <v/>
      </c>
      <c r="AH18" s="1" t="str">
        <f t="shared" si="2"/>
        <v/>
      </c>
    </row>
    <row r="19" spans="4:57" x14ac:dyDescent="0.25">
      <c r="F19" s="2">
        <f>MOD($S$6*H6,10)</f>
        <v>4</v>
      </c>
      <c r="G19" s="2">
        <f>MOD($S$6*I6,10)</f>
        <v>6</v>
      </c>
      <c r="H19" s="2">
        <f>MOD($S$6*J6,10)</f>
        <v>0</v>
      </c>
      <c r="AH19" s="1" t="str">
        <f t="shared" si="2"/>
        <v/>
      </c>
    </row>
    <row r="20" spans="4:57" ht="9.75" customHeight="1" x14ac:dyDescent="0.25">
      <c r="E20" s="3">
        <f>QUOTIENT($S$6*H6,10)</f>
        <v>0</v>
      </c>
      <c r="F20" s="3">
        <f>QUOTIENT($S$6*I6,10)</f>
        <v>1</v>
      </c>
      <c r="G20" s="3">
        <f>QUOTIENT($S$6*J6,10)</f>
        <v>0</v>
      </c>
      <c r="H20" s="4"/>
      <c r="AH20" s="1" t="str">
        <f t="shared" si="2"/>
        <v/>
      </c>
    </row>
    <row r="21" spans="4:57" x14ac:dyDescent="0.25">
      <c r="F21" s="2">
        <f>MOD(INT(((F18*10^2+G18*10^1+H18*10^0)-(F19*10^2+G19*10^1+H19*10^0)-(F20*10^2+G20*10^1))/100),10)</f>
        <v>0</v>
      </c>
      <c r="G21" s="2">
        <f>MOD(INT(((F18*10^2+G18*10^1+H18*10^0)-(F19*10^2+G19*10^1+H19*10^0)-(F20*10^2+G20*10^1))/10),10)</f>
        <v>4</v>
      </c>
      <c r="H21" s="2">
        <f>MOD((F18*10^2+G18*10^1+H18*10^0)-(F19*10^2+G19*10^1+H19*10^0)-(F20*10^2+G20*10^1),10)</f>
        <v>0</v>
      </c>
      <c r="I21" s="2">
        <v>0</v>
      </c>
      <c r="AD21" s="6">
        <f>H21+G21*10+F21*100</f>
        <v>40</v>
      </c>
      <c r="AE21" s="6">
        <f>IF(OR(AD21=AD24,AD21=AD27,AD21=AD30,AD21=AD33,AD21=AD36,AD21=AD39,AD21=AD42,AD21=AD45),1,0)</f>
        <v>1</v>
      </c>
      <c r="AF21" s="1">
        <f>IF(SUM(AE15:AE21)=1,2,"")</f>
        <v>2</v>
      </c>
      <c r="AH21" s="1">
        <f>IF(AF21="","",AD21)</f>
        <v>40</v>
      </c>
      <c r="AJ21" s="18" t="s">
        <v>26</v>
      </c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5" t="s">
        <v>24</v>
      </c>
      <c r="BD21" s="15"/>
      <c r="BE21" s="12"/>
    </row>
    <row r="22" spans="4:57" x14ac:dyDescent="0.25">
      <c r="G22" s="2">
        <f>MOD($T$6*H6,10)</f>
        <v>2</v>
      </c>
      <c r="H22" s="2">
        <f>MOD($T$6*I6,10)</f>
        <v>8</v>
      </c>
      <c r="I22" s="2">
        <f>MOD($T$6*J6,10)</f>
        <v>0</v>
      </c>
      <c r="AH22" s="1" t="str">
        <f t="shared" ref="AH22:AH45" si="3">IF(AF22="","",AD22)</f>
        <v/>
      </c>
      <c r="AJ22" s="2" t="s">
        <v>25</v>
      </c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</row>
    <row r="23" spans="4:57" ht="9.75" customHeight="1" x14ac:dyDescent="0.25">
      <c r="F23" s="3">
        <f>QUOTIENT($T$6*H6,10)</f>
        <v>0</v>
      </c>
      <c r="G23" s="3">
        <f>QUOTIENT($T$6*I6,10)</f>
        <v>0</v>
      </c>
      <c r="H23" s="3">
        <f>QUOTIENT($T$6*J6,10)</f>
        <v>0</v>
      </c>
      <c r="I23" s="4"/>
      <c r="AH23" s="1" t="str">
        <f t="shared" si="3"/>
        <v/>
      </c>
    </row>
    <row r="24" spans="4:57" x14ac:dyDescent="0.25">
      <c r="G24" s="2">
        <f>MOD(INT(((G21*10^2+H21*10^1+I21*10^0)-(G22*10^2+H22*10^1+I22*10^0)-(G23*10^2+H23*10^1))/100),10)</f>
        <v>1</v>
      </c>
      <c r="H24" s="2">
        <f>MOD(INT(((G21*10^2+H21*10^1+I21*10^0)-(G22*10^2+H22*10^1+I22*10^0)-(G23*10^2+H23*10^1))/10),10)</f>
        <v>2</v>
      </c>
      <c r="I24" s="2">
        <f>MOD((G21*10^2+H21*10^1+I21*10^0)-(G22*10^2+H22*10^1+I22*10^0)-(G23*10^2+H23*10^1),10)</f>
        <v>0</v>
      </c>
      <c r="J24" s="2">
        <v>0</v>
      </c>
      <c r="AD24" s="6">
        <f>I24+H24*10+G24*100</f>
        <v>120</v>
      </c>
      <c r="AE24" s="6">
        <f>IF(OR(AD24=AD27,AD24=AD30,AD24=AD33,AD24=AD36,AD24=AD39,AD24=AD42,AD24=AD45),1,0)</f>
        <v>1</v>
      </c>
      <c r="AF24" s="1" t="str">
        <f>IF(SUM(AE15:AE24)=1,3,"")</f>
        <v/>
      </c>
      <c r="AH24" s="1" t="str">
        <f t="shared" si="3"/>
        <v/>
      </c>
    </row>
    <row r="25" spans="4:57" x14ac:dyDescent="0.25">
      <c r="H25" s="2">
        <f>MOD($U$6*H6,10)</f>
        <v>8</v>
      </c>
      <c r="I25" s="2">
        <f>MOD($U$6*I6,10)</f>
        <v>2</v>
      </c>
      <c r="J25" s="2">
        <f>MOD($U$6*J6,10)</f>
        <v>0</v>
      </c>
      <c r="AH25" s="1" t="str">
        <f t="shared" si="3"/>
        <v/>
      </c>
    </row>
    <row r="26" spans="4:57" ht="9.75" customHeight="1" x14ac:dyDescent="0.25">
      <c r="G26" s="3">
        <f>QUOTIENT($U$6*H6,10)</f>
        <v>0</v>
      </c>
      <c r="H26" s="3">
        <f>QUOTIENT($U$6*I6,10)</f>
        <v>3</v>
      </c>
      <c r="I26" s="3">
        <f>QUOTIENT($U$6*J6,10)</f>
        <v>0</v>
      </c>
      <c r="J26" s="4"/>
      <c r="AH26" s="1" t="str">
        <f t="shared" si="3"/>
        <v/>
      </c>
    </row>
    <row r="27" spans="4:57" x14ac:dyDescent="0.25">
      <c r="H27" s="2">
        <f>MOD(INT(((H24*10^2+I24*10^1+J24*10^0)-(H25*10^2+I25*10^1+J25*10^0)-(H26*10^2+I26*10^1))/100),10)</f>
        <v>0</v>
      </c>
      <c r="I27" s="2">
        <f>MOD(INT(((H24*10^2+I24*10^1+J24*10^0)-(H25*10^2+I25*10^1+J25*10^0)-(H26*10^2+I26*10^1))/10),10)</f>
        <v>8</v>
      </c>
      <c r="J27" s="2">
        <f>MOD((H24*10^2+I24*10^1+J24*10^0)-(H25*10^2+I25*10^1+J25*10^0)-(H26*10^2+I26*10^1),10)</f>
        <v>0</v>
      </c>
      <c r="K27" s="2">
        <v>0</v>
      </c>
      <c r="AD27" s="6">
        <f>J27+I27*10+H27*100</f>
        <v>80</v>
      </c>
      <c r="AE27" s="6">
        <f>IF(OR(AD27=AD30,AD27=AD33,AD27=AD36,AD27=AD39,AD27=AD42,AD27=AD45),1,0)</f>
        <v>1</v>
      </c>
      <c r="AF27" s="1" t="str">
        <f>IF(SUM(AE15:AE27)=1,4,"")</f>
        <v/>
      </c>
      <c r="AH27" s="1" t="str">
        <f t="shared" si="3"/>
        <v/>
      </c>
    </row>
    <row r="28" spans="4:57" x14ac:dyDescent="0.25">
      <c r="I28" s="2">
        <f>MOD($V$6*H6,10)</f>
        <v>4</v>
      </c>
      <c r="J28" s="2">
        <f>MOD($V$6*I6,10)</f>
        <v>6</v>
      </c>
      <c r="K28" s="2">
        <f>MOD($V$6*J6,10)</f>
        <v>0</v>
      </c>
      <c r="AH28" s="1" t="str">
        <f t="shared" si="3"/>
        <v/>
      </c>
    </row>
    <row r="29" spans="4:57" ht="9.75" customHeight="1" x14ac:dyDescent="0.25">
      <c r="H29" s="3">
        <f>QUOTIENT($V$6*H6,10)</f>
        <v>0</v>
      </c>
      <c r="I29" s="3">
        <f>QUOTIENT($V$6*I6,10)</f>
        <v>1</v>
      </c>
      <c r="J29" s="3">
        <f>QUOTIENT($V$6*J6,10)</f>
        <v>0</v>
      </c>
      <c r="K29" s="4"/>
      <c r="AH29" s="1" t="str">
        <f t="shared" si="3"/>
        <v/>
      </c>
    </row>
    <row r="30" spans="4:57" x14ac:dyDescent="0.25">
      <c r="I30" s="2">
        <f>MOD(INT(((I27*10^2+J27*10^1+K27*10^0)-(I28*10^2+J28*10^1+K28*10^0)-(I29*10^2+J29*10^1))/100),10)</f>
        <v>2</v>
      </c>
      <c r="J30" s="2">
        <f>MOD(INT(((I27*10^2+J27*10^1+K27*10^0)-(I28*10^2+J28*10^1+K28*10^0)-(I29*10^2+J29*10^1))/10),10)</f>
        <v>4</v>
      </c>
      <c r="K30" s="2">
        <f>MOD((I27*10^2+J27*10^1+K27*10^0)-(I28*10^2+J28*10^1+K28*10^0)-(I29*10^2+J29*10^1),10)</f>
        <v>0</v>
      </c>
      <c r="L30" s="2">
        <v>0</v>
      </c>
      <c r="AD30" s="6">
        <f>K30+J30*10+I30*100</f>
        <v>240</v>
      </c>
      <c r="AE30" s="6">
        <f>IF(OR(AD30=AD33,AD30=AD36,AD30=AD39,AD30=AD42,AD30=AD45),1,0)</f>
        <v>0</v>
      </c>
      <c r="AF30" s="1" t="str">
        <f>IF(SUM(AE15:AE30)=1,5,"")</f>
        <v/>
      </c>
      <c r="AH30" s="1" t="str">
        <f t="shared" si="3"/>
        <v/>
      </c>
    </row>
    <row r="31" spans="4:57" x14ac:dyDescent="0.25">
      <c r="J31" s="2">
        <f>MOD($W$6*H6,10)</f>
        <v>6</v>
      </c>
      <c r="K31" s="2">
        <f>MOD($W$6*I6,10)</f>
        <v>4</v>
      </c>
      <c r="L31" s="2">
        <f>MOD($W$6*J6,10)</f>
        <v>0</v>
      </c>
      <c r="AH31" s="1" t="str">
        <f t="shared" si="3"/>
        <v/>
      </c>
    </row>
    <row r="32" spans="4:57" ht="9.75" customHeight="1" x14ac:dyDescent="0.25">
      <c r="I32" s="3">
        <f>QUOTIENT($W$6*H6,10)</f>
        <v>1</v>
      </c>
      <c r="J32" s="3">
        <f>QUOTIENT($W$6*I6,10)</f>
        <v>6</v>
      </c>
      <c r="K32" s="3">
        <f>QUOTIENT($W$6*J6,10)</f>
        <v>0</v>
      </c>
      <c r="L32" s="4"/>
      <c r="AH32" s="1" t="str">
        <f t="shared" si="3"/>
        <v/>
      </c>
    </row>
    <row r="33" spans="10:34" x14ac:dyDescent="0.25">
      <c r="J33" s="2">
        <f>MOD(INT(((J30*10^2+K30*10^1+L30*10^0)-(J31*10^2+K31*10^1+L31*10^0)-(J32*10^2+K32*10^1))/100),10)</f>
        <v>1</v>
      </c>
      <c r="K33" s="2">
        <f>MOD(INT(((J30*10^2+K30*10^1+L30*10^0)-(J31*10^2+K31*10^1+L31*10^0)-(J32*10^2+K32*10^1))/10),10)</f>
        <v>6</v>
      </c>
      <c r="L33" s="2">
        <f>MOD((J30*10^2+K30*10^1+L30*10^0)-(J31*10^2+K31*10^1+L31*10^0)-(J32*10^2+K32*10^1),10)</f>
        <v>0</v>
      </c>
      <c r="M33" s="2">
        <v>0</v>
      </c>
      <c r="AD33" s="6">
        <f>L33+K33*10+J33*100</f>
        <v>160</v>
      </c>
      <c r="AE33" s="6">
        <f>IF(OR(AD33=AD36,AD33=AD39,AD33=AD42,AD33=AD45),1,0)</f>
        <v>0</v>
      </c>
      <c r="AF33" s="1" t="str">
        <f>IF(SUM(AE15:AE33)=1,6,"")</f>
        <v/>
      </c>
      <c r="AH33" s="1" t="str">
        <f t="shared" si="3"/>
        <v/>
      </c>
    </row>
    <row r="34" spans="10:34" x14ac:dyDescent="0.25">
      <c r="K34" s="2">
        <f>MOD($X$6*H6,10)</f>
        <v>0</v>
      </c>
      <c r="L34" s="2">
        <f>MOD($X$6*I6,10)</f>
        <v>0</v>
      </c>
      <c r="M34" s="2">
        <f>MOD($X$6*J6,10)</f>
        <v>0</v>
      </c>
      <c r="AH34" s="1" t="str">
        <f t="shared" si="3"/>
        <v/>
      </c>
    </row>
    <row r="35" spans="10:34" ht="9.75" customHeight="1" x14ac:dyDescent="0.25">
      <c r="J35" s="3">
        <f>QUOTIENT($X$6*H6,10)</f>
        <v>1</v>
      </c>
      <c r="K35" s="3">
        <f>QUOTIENT($X$6*I6,10)</f>
        <v>4</v>
      </c>
      <c r="L35" s="3">
        <f>QUOTIENT($X$6*J6,10)</f>
        <v>0</v>
      </c>
      <c r="M35" s="4"/>
      <c r="AH35" s="1" t="str">
        <f t="shared" si="3"/>
        <v/>
      </c>
    </row>
    <row r="36" spans="10:34" x14ac:dyDescent="0.25">
      <c r="K36" s="2">
        <f>MOD(INT(((K33*10^2+L33*10^1+M33*10^0)-(K34*10^2+L34*10^1+M34*10^0)-(K35*10^2+L35*10^1))/100),10)</f>
        <v>2</v>
      </c>
      <c r="L36" s="2">
        <f>MOD(INT(((K33*10^2+L33*10^1+M33*10^0)-(K34*10^2+L34*10^1+M34*10^0)-(K35*10^2+L35*10^1))/10),10)</f>
        <v>0</v>
      </c>
      <c r="M36" s="2">
        <f>MOD((K33*10^2+L33*10^1+M33*10^0)-(K34*10^2+L34*10^1+M34*10^0)-(K35*10^2+L35*10^1),10)</f>
        <v>0</v>
      </c>
      <c r="N36" s="2">
        <v>0</v>
      </c>
      <c r="AD36" s="6">
        <f>M36+L36*10+K36*100</f>
        <v>200</v>
      </c>
      <c r="AE36" s="6">
        <f>IF(OR(AD36=AD39,AD36=AD42,AD36=AD45),1,0)</f>
        <v>0</v>
      </c>
      <c r="AF36" s="1" t="str">
        <f>IF(SUM(AE15:AE36)=1,7,"")</f>
        <v/>
      </c>
      <c r="AH36" s="1" t="str">
        <f t="shared" si="3"/>
        <v/>
      </c>
    </row>
    <row r="37" spans="10:34" x14ac:dyDescent="0.25">
      <c r="L37" s="2">
        <f>MOD($Y$6*H6,10)</f>
        <v>4</v>
      </c>
      <c r="M37" s="2">
        <f>MOD($Y$6*I6,10)</f>
        <v>6</v>
      </c>
      <c r="N37" s="2">
        <f>MOD($Y$6*J6,10)</f>
        <v>0</v>
      </c>
      <c r="AH37" s="1" t="str">
        <f t="shared" si="3"/>
        <v/>
      </c>
    </row>
    <row r="38" spans="10:34" ht="9.75" customHeight="1" x14ac:dyDescent="0.25">
      <c r="K38" s="3">
        <f>QUOTIENT($Y$6*H6,10)</f>
        <v>1</v>
      </c>
      <c r="L38" s="3">
        <f>QUOTIENT($Y$6*I6,10)</f>
        <v>5</v>
      </c>
      <c r="M38" s="3">
        <f>QUOTIENT($Y$6*J6,10)</f>
        <v>0</v>
      </c>
      <c r="N38" s="4"/>
      <c r="AH38" s="1" t="str">
        <f t="shared" si="3"/>
        <v/>
      </c>
    </row>
    <row r="39" spans="10:34" x14ac:dyDescent="0.25">
      <c r="L39" s="2">
        <f>MOD(INT(((L36*10^2+M36*10^1+N36*10^0)-(L37*10^2+M37*10^1+N37*10^0)-(L38*10^2+M38*10^1))/100),10)</f>
        <v>0</v>
      </c>
      <c r="M39" s="2">
        <f>MOD(INT(((L36*10^2+M36*10^1+N36*10^0)-(L37*10^2+M37*10^1+N37*10^0)-(L38*10^2+M38*10^1))/10),10)</f>
        <v>4</v>
      </c>
      <c r="N39" s="2">
        <f>MOD((L36*10^2+M36*10^1+N36*10^0)-(L37*10^2+M37*10^1+N37*10^0)-(L38*10^2+M38*10^1),10)</f>
        <v>0</v>
      </c>
      <c r="O39" s="2">
        <v>0</v>
      </c>
      <c r="AD39" s="6">
        <f>N39+M39*10+L39*100</f>
        <v>40</v>
      </c>
      <c r="AE39" s="6">
        <f>IF(OR(AD39=AD42,AD39=AD45),1,0)</f>
        <v>0</v>
      </c>
      <c r="AF39" s="1" t="str">
        <f>IF(SUM(AE15:AE39)=1,8,"")</f>
        <v/>
      </c>
      <c r="AH39" s="1" t="str">
        <f t="shared" si="3"/>
        <v/>
      </c>
    </row>
    <row r="40" spans="10:34" x14ac:dyDescent="0.25">
      <c r="M40" s="2">
        <f>MOD($Z$6*H6,10)</f>
        <v>2</v>
      </c>
      <c r="N40" s="2">
        <f>MOD($Z$6*I6,10)</f>
        <v>8</v>
      </c>
      <c r="O40" s="2">
        <f>MOD($Z$6*J6,10)</f>
        <v>0</v>
      </c>
      <c r="AH40" s="1" t="str">
        <f t="shared" si="3"/>
        <v/>
      </c>
    </row>
    <row r="41" spans="10:34" ht="9.75" customHeight="1" x14ac:dyDescent="0.25">
      <c r="L41" s="3">
        <f>QUOTIENT($Z$6*H6,10)</f>
        <v>0</v>
      </c>
      <c r="M41" s="3">
        <f>QUOTIENT($Z$6*I6,10)</f>
        <v>0</v>
      </c>
      <c r="N41" s="3">
        <f>QUOTIENT($Z$6*J6,10)</f>
        <v>0</v>
      </c>
      <c r="O41" s="4"/>
      <c r="AH41" s="1" t="str">
        <f t="shared" si="3"/>
        <v/>
      </c>
    </row>
    <row r="42" spans="10:34" x14ac:dyDescent="0.25">
      <c r="M42" s="2">
        <f>MOD(INT(((M39*10^2+N39*10^1+O39*10^0)-(M40*10^2+N40*10^1+O40*10^0)-(M41*10^2+N41*10^1))/100),10)</f>
        <v>1</v>
      </c>
      <c r="N42" s="2">
        <f>MOD(INT(((M39*10^2+N39*10^1+O39*10^0)-(M40*10^2+N40*10^1+O40*10^0)-(M41*10^2+N41*10^1))/10),10)</f>
        <v>2</v>
      </c>
      <c r="O42" s="2">
        <f>MOD((M39*10^2+N39*10^1+O39*10^0)-(M40*10^2+N40*10^1+O40*10^0)-(M41*10^2+N41*10^1),10)</f>
        <v>0</v>
      </c>
      <c r="P42" s="2">
        <v>0</v>
      </c>
      <c r="AD42" s="6">
        <f>O42+N42*10+M42*100</f>
        <v>120</v>
      </c>
      <c r="AE42" s="6">
        <f>IF(OR(AD42=AD45),1,0)</f>
        <v>0</v>
      </c>
      <c r="AF42" s="1" t="str">
        <f>IF(SUM(AE15:AE42)=1,9,"")</f>
        <v/>
      </c>
      <c r="AH42" s="1" t="str">
        <f t="shared" si="3"/>
        <v/>
      </c>
    </row>
    <row r="43" spans="10:34" x14ac:dyDescent="0.25">
      <c r="N43" s="2">
        <f>MOD($AA$6*H6,10)</f>
        <v>8</v>
      </c>
      <c r="O43" s="2">
        <f>MOD($AA$6*I6,10)</f>
        <v>2</v>
      </c>
      <c r="P43" s="2">
        <f>MOD($AA$6*J6,10)</f>
        <v>0</v>
      </c>
      <c r="AH43" s="1" t="str">
        <f t="shared" si="3"/>
        <v/>
      </c>
    </row>
    <row r="44" spans="10:34" ht="9.75" customHeight="1" x14ac:dyDescent="0.25">
      <c r="M44" s="3">
        <f>QUOTIENT($AA$6*H6,10)</f>
        <v>0</v>
      </c>
      <c r="N44" s="3">
        <f>QUOTIENT($AA$6*I6,10)</f>
        <v>3</v>
      </c>
      <c r="O44" s="3">
        <f>QUOTIENT($AA$6*J6,10)</f>
        <v>0</v>
      </c>
      <c r="P44" s="4"/>
      <c r="AH44" s="1" t="str">
        <f t="shared" si="3"/>
        <v/>
      </c>
    </row>
    <row r="45" spans="10:34" x14ac:dyDescent="0.25">
      <c r="N45" s="2">
        <f>MOD(INT(((N42*10^2+O42*10^1+P42*10^0)-(N43*10^2+O43*10^1+P43*10^0)-(N44*10^2+O44*10^1))/100),10)</f>
        <v>0</v>
      </c>
      <c r="O45" s="2">
        <f>MOD(INT(((N42*10^2+O42*10^1+P42*10^0)-(N43*10^2+O43*10^1+P43*10^0)-(N44*10^2+O44*10^1))/10),10)</f>
        <v>8</v>
      </c>
      <c r="P45" s="2">
        <f>MOD((N42*10^2+O42*10^1+P42*10^0)-(N43*10^2+O43*10^1+P43*10^0)-(N44*10^2+O44*10^1),10)</f>
        <v>0</v>
      </c>
      <c r="Q45" s="2">
        <v>0</v>
      </c>
      <c r="AD45" s="6">
        <f>P45+O45*10+N45*100</f>
        <v>80</v>
      </c>
      <c r="AH45" s="1" t="str">
        <f t="shared" si="3"/>
        <v/>
      </c>
    </row>
  </sheetData>
  <sheetProtection sheet="1" objects="1" scenarios="1" selectLockedCells="1"/>
  <mergeCells count="8">
    <mergeCell ref="AI6:AI9"/>
    <mergeCell ref="AN10:AQ10"/>
    <mergeCell ref="AN9:AQ9"/>
    <mergeCell ref="BC21:BD21"/>
    <mergeCell ref="L6:N6"/>
    <mergeCell ref="AF6:AF9"/>
    <mergeCell ref="AG6:AG9"/>
    <mergeCell ref="AH6:AH9"/>
  </mergeCells>
  <conditionalFormatting sqref="AM5:BF7">
    <cfRule type="expression" dxfId="23" priority="25">
      <formula>$AG$6=0</formula>
    </cfRule>
  </conditionalFormatting>
  <conditionalFormatting sqref="AO5:BF7">
    <cfRule type="expression" dxfId="22" priority="24">
      <formula>$AG$6=1</formula>
    </cfRule>
  </conditionalFormatting>
  <conditionalFormatting sqref="AQ5:BF7">
    <cfRule type="expression" dxfId="21" priority="23">
      <formula>$AG$6=2</formula>
    </cfRule>
  </conditionalFormatting>
  <conditionalFormatting sqref="AS5:BF7">
    <cfRule type="expression" dxfId="20" priority="22">
      <formula>$AG$6=3</formula>
    </cfRule>
  </conditionalFormatting>
  <conditionalFormatting sqref="AU5:BG7">
    <cfRule type="expression" dxfId="19" priority="21">
      <formula>$AG$6=4</formula>
    </cfRule>
  </conditionalFormatting>
  <conditionalFormatting sqref="BC5:BG7">
    <cfRule type="expression" dxfId="18" priority="16">
      <formula>$AG$6=9</formula>
    </cfRule>
  </conditionalFormatting>
  <conditionalFormatting sqref="AW5:BG7">
    <cfRule type="expression" dxfId="17" priority="20">
      <formula>$AG$6=5</formula>
    </cfRule>
  </conditionalFormatting>
  <conditionalFormatting sqref="AY5:BG7">
    <cfRule type="expression" dxfId="16" priority="19">
      <formula>$AG$6=6</formula>
    </cfRule>
  </conditionalFormatting>
  <conditionalFormatting sqref="BA5:BG7">
    <cfRule type="expression" dxfId="15" priority="17">
      <formula>$AG$6=8</formula>
    </cfRule>
    <cfRule type="expression" dxfId="14" priority="18">
      <formula>$AG$6=7</formula>
    </cfRule>
  </conditionalFormatting>
  <conditionalFormatting sqref="BE5:BG7">
    <cfRule type="expression" dxfId="13" priority="15">
      <formula>$AG$6=10</formula>
    </cfRule>
  </conditionalFormatting>
  <conditionalFormatting sqref="AC6 AJ5:BG12">
    <cfRule type="expression" dxfId="12" priority="14">
      <formula>$AG$6=""</formula>
    </cfRule>
  </conditionalFormatting>
  <conditionalFormatting sqref="AM9:AQ12">
    <cfRule type="expression" dxfId="11" priority="13">
      <formula>$AI$6=0</formula>
    </cfRule>
  </conditionalFormatting>
  <conditionalFormatting sqref="D15:F15">
    <cfRule type="expression" dxfId="10" priority="12">
      <formula>$AF$15&lt;&gt;""</formula>
    </cfRule>
  </conditionalFormatting>
  <conditionalFormatting sqref="E18:G18">
    <cfRule type="expression" dxfId="9" priority="11">
      <formula>$AF$18&lt;&gt;""</formula>
    </cfRule>
  </conditionalFormatting>
  <conditionalFormatting sqref="F21:H21">
    <cfRule type="expression" dxfId="8" priority="10">
      <formula>$AF$21&lt;&gt;""</formula>
    </cfRule>
  </conditionalFormatting>
  <conditionalFormatting sqref="G24:I24">
    <cfRule type="expression" dxfId="7" priority="9">
      <formula>$AF$24&lt;&gt;""</formula>
    </cfRule>
  </conditionalFormatting>
  <conditionalFormatting sqref="H27:J27">
    <cfRule type="expression" dxfId="6" priority="8">
      <formula>$AF$27&lt;&gt;""</formula>
    </cfRule>
  </conditionalFormatting>
  <conditionalFormatting sqref="I30:K30">
    <cfRule type="expression" dxfId="5" priority="7">
      <formula>$AF$30&lt;&gt;""</formula>
    </cfRule>
  </conditionalFormatting>
  <conditionalFormatting sqref="J33:L33">
    <cfRule type="expression" dxfId="4" priority="6">
      <formula>$AF$33&lt;&gt;""</formula>
    </cfRule>
  </conditionalFormatting>
  <conditionalFormatting sqref="K36:M36">
    <cfRule type="expression" dxfId="3" priority="4">
      <formula>$AF$36&lt;&gt;""</formula>
    </cfRule>
  </conditionalFormatting>
  <conditionalFormatting sqref="L39:N39">
    <cfRule type="expression" dxfId="2" priority="3">
      <formula>$AF$39&lt;&gt;""</formula>
    </cfRule>
  </conditionalFormatting>
  <conditionalFormatting sqref="M42:O42">
    <cfRule type="expression" dxfId="1" priority="2">
      <formula>$AF$42&lt;&gt;""</formula>
    </cfRule>
  </conditionalFormatting>
  <conditionalFormatting sqref="N45:P45">
    <cfRule type="expression" dxfId="0" priority="1">
      <formula>$AF$45&lt;&gt;""</formula>
    </cfRule>
  </conditionalFormatting>
  <dataValidations count="1">
    <dataValidation type="whole" allowBlank="1" showInputMessage="1" showErrorMessage="1" error="Bitte nur eine Ziffer eingeben. " sqref="F2:J3" xr:uid="{D800AA5F-F493-4475-A67D-D3567F9B6982}">
      <formula1>0</formula1>
      <formula2>9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Division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2018-11-28T08:30:15Z</dcterms:modified>
</cp:coreProperties>
</file>