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eaedc452d35b42/mein skript/Excel- und GeoGebra-Dateien/"/>
    </mc:Choice>
  </mc:AlternateContent>
  <xr:revisionPtr revIDLastSave="3" documentId="8_{B7FF6469-754C-497D-BBA3-241B8B541F5B}" xr6:coauthVersionLast="45" xr6:coauthVersionMax="45" xr10:uidLastSave="{CF16C68B-C637-41FC-B790-6733E20A557E}"/>
  <bookViews>
    <workbookView xWindow="-120" yWindow="-120" windowWidth="29040" windowHeight="15990" xr2:uid="{E6030243-48A7-4368-A346-CF0AB35F7872}"/>
  </bookViews>
  <sheets>
    <sheet name="2 Punkte" sheetId="5" r:id="rId1"/>
    <sheet name="Quadr. Ergänzung" sheetId="2" r:id="rId2"/>
    <sheet name="Umwandlung" sheetId="3" r:id="rId3"/>
    <sheet name="p_q-Formel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5" l="1"/>
  <c r="C27" i="5"/>
  <c r="K17" i="5"/>
  <c r="I17" i="5"/>
  <c r="K15" i="5"/>
  <c r="I15" i="5"/>
  <c r="M15" i="5" s="1"/>
  <c r="M17" i="5" l="1"/>
  <c r="O17" i="5" s="1"/>
  <c r="E24" i="5" s="1"/>
  <c r="E28" i="5" s="1"/>
  <c r="O10" i="4"/>
  <c r="O8" i="4"/>
  <c r="J10" i="4"/>
  <c r="J8" i="4"/>
  <c r="H10" i="4"/>
  <c r="H8" i="4"/>
  <c r="M8" i="4" s="1"/>
  <c r="Q12" i="3"/>
  <c r="Q10" i="3"/>
  <c r="K12" i="3"/>
  <c r="K10" i="3"/>
  <c r="E12" i="3"/>
  <c r="I10" i="3" s="1"/>
  <c r="E10" i="3"/>
  <c r="O12" i="3" s="1"/>
  <c r="M19" i="2"/>
  <c r="M17" i="2"/>
  <c r="H19" i="2"/>
  <c r="H17" i="2"/>
  <c r="O13" i="2"/>
  <c r="K11" i="2"/>
  <c r="M13" i="2"/>
  <c r="K9" i="2"/>
  <c r="M11" i="2" s="1"/>
  <c r="R11" i="2" s="1"/>
  <c r="O15" i="5" l="1"/>
  <c r="E22" i="5" s="1"/>
  <c r="E26" i="5" s="1"/>
  <c r="E30" i="5" s="1"/>
  <c r="H12" i="4"/>
  <c r="E20" i="4" s="1"/>
  <c r="H14" i="4"/>
  <c r="E22" i="4" s="1"/>
  <c r="I22" i="4" s="1"/>
  <c r="M10" i="4"/>
  <c r="E17" i="3"/>
  <c r="E22" i="3" s="1"/>
  <c r="T22" i="3" s="1"/>
  <c r="AE22" i="3" s="1"/>
  <c r="E28" i="3" s="1"/>
  <c r="E34" i="3" s="1"/>
  <c r="O10" i="3"/>
  <c r="E15" i="3"/>
  <c r="E20" i="3" s="1"/>
  <c r="T20" i="3" s="1"/>
  <c r="AE20" i="3" s="1"/>
  <c r="E26" i="3" s="1"/>
  <c r="E32" i="3" s="1"/>
  <c r="I12" i="3"/>
  <c r="R13" i="2"/>
  <c r="I20" i="4" l="1"/>
  <c r="E28" i="4"/>
  <c r="K14" i="4"/>
  <c r="N24" i="4" s="1"/>
  <c r="K12" i="4"/>
  <c r="N22" i="4" s="1"/>
  <c r="T13" i="2"/>
  <c r="M24" i="2" s="1"/>
  <c r="T11" i="2"/>
  <c r="M22" i="2" s="1"/>
  <c r="I15" i="3"/>
  <c r="I20" i="3" s="1"/>
  <c r="I17" i="3"/>
  <c r="I22" i="3" s="1"/>
  <c r="L17" i="3"/>
  <c r="Q22" i="3" s="1"/>
  <c r="AC22" i="3" s="1"/>
  <c r="L15" i="3"/>
  <c r="Q20" i="3" s="1"/>
  <c r="AC20" i="3" s="1"/>
  <c r="V11" i="2" l="1"/>
  <c r="R17" i="2" s="1"/>
  <c r="V13" i="2"/>
  <c r="R19" i="2" s="1"/>
  <c r="T19" i="2" s="1"/>
  <c r="T24" i="2" s="1"/>
  <c r="E31" i="4"/>
  <c r="H28" i="4"/>
  <c r="H31" i="4" s="1"/>
  <c r="T17" i="2"/>
  <c r="T22" i="2" s="1"/>
  <c r="X22" i="3"/>
  <c r="AI22" i="3" s="1"/>
  <c r="I28" i="3" s="1"/>
  <c r="L22" i="3"/>
  <c r="N22" i="3" s="1"/>
  <c r="AA22" i="3" s="1"/>
  <c r="AM22" i="3" s="1"/>
  <c r="M28" i="3" s="1"/>
  <c r="L20" i="3"/>
  <c r="N20" i="3" s="1"/>
  <c r="AA20" i="3" s="1"/>
  <c r="X20" i="3"/>
  <c r="AI20" i="3" s="1"/>
  <c r="I26" i="3" s="1"/>
  <c r="I32" i="3" l="1"/>
  <c r="N28" i="4"/>
  <c r="N31" i="4"/>
  <c r="AM20" i="3"/>
  <c r="M26" i="3" s="1"/>
  <c r="M31" i="3" s="1"/>
</calcChain>
</file>

<file path=xl/sharedStrings.xml><?xml version="1.0" encoding="utf-8"?>
<sst xmlns="http://schemas.openxmlformats.org/spreadsheetml/2006/main" count="225" uniqueCount="62">
  <si>
    <t>+</t>
  </si>
  <si>
    <t>=</t>
  </si>
  <si>
    <t>Quadratische Ergänzung</t>
  </si>
  <si>
    <t>Zum Term</t>
  </si>
  <si>
    <t>heißt der Term</t>
  </si>
  <si>
    <r>
      <t xml:space="preserve">die </t>
    </r>
    <r>
      <rPr>
        <i/>
        <sz val="12"/>
        <color theme="1"/>
        <rFont val="Calibri"/>
        <family val="2"/>
        <scheme val="minor"/>
      </rPr>
      <t>quadratische Ergänzung</t>
    </r>
    <r>
      <rPr>
        <sz val="12"/>
        <color theme="1"/>
        <rFont val="Calibri"/>
        <family val="2"/>
        <scheme val="minor"/>
      </rPr>
      <t>.</t>
    </r>
  </si>
  <si>
    <t>Es gilt aufgrund der binomischen Formeln :</t>
  </si>
  <si>
    <t>Die quadratische Ergänzung zu</t>
  </si>
  <si>
    <t>Beispiel:</t>
  </si>
  <si>
    <r>
      <t>x</t>
    </r>
    <r>
      <rPr>
        <vertAlign val="superscript"/>
        <sz val="12"/>
        <color theme="1"/>
        <rFont val="Calibri"/>
        <family val="2"/>
        <scheme val="minor"/>
      </rPr>
      <t>2</t>
    </r>
  </si>
  <si>
    <t>----</t>
  </si>
  <si>
    <t>x</t>
  </si>
  <si>
    <t>ist</t>
  </si>
  <si>
    <t>----------</t>
  </si>
  <si>
    <t>∙</t>
  </si>
  <si>
    <t>-</t>
  </si>
  <si>
    <t>.</t>
  </si>
  <si>
    <r>
      <t xml:space="preserve">  x</t>
    </r>
    <r>
      <rPr>
        <vertAlign val="super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 xml:space="preserve">   +</t>
    </r>
  </si>
  <si>
    <t>Es gilt demnach:</t>
  </si>
  <si>
    <t>------</t>
  </si>
  <si>
    <t xml:space="preserve">f(x) =  </t>
  </si>
  <si>
    <t xml:space="preserve">=  </t>
  </si>
  <si>
    <t>∙ x</t>
  </si>
  <si>
    <t xml:space="preserve">Scheitelpunktform: </t>
  </si>
  <si>
    <t xml:space="preserve">x  </t>
  </si>
  <si>
    <t>Lösungsformel zur Bestimmung der Nullstellen quadratischer Funktionen</t>
  </si>
  <si>
    <t xml:space="preserve">f(x) = </t>
  </si>
  <si>
    <t>p</t>
  </si>
  <si>
    <t>q</t>
  </si>
  <si>
    <r>
      <t>x</t>
    </r>
    <r>
      <rPr>
        <vertAlign val="subscript"/>
        <sz val="12"/>
        <color theme="1"/>
        <rFont val="Calibri"/>
        <family val="2"/>
        <scheme val="minor"/>
      </rPr>
      <t>1,2</t>
    </r>
    <r>
      <rPr>
        <sz val="12"/>
        <color theme="1"/>
        <rFont val="Calibri"/>
        <family val="2"/>
        <scheme val="minor"/>
      </rPr>
      <t xml:space="preserve"> =</t>
    </r>
  </si>
  <si>
    <t>±</t>
  </si>
  <si>
    <r>
      <t>Die Nullstellen der Funktion liegen,</t>
    </r>
    <r>
      <rPr>
        <i/>
        <sz val="12"/>
        <color theme="4"/>
        <rFont val="Calibri"/>
        <family val="2"/>
        <scheme val="minor"/>
      </rPr>
      <t xml:space="preserve"> falls vorhanden (!)</t>
    </r>
    <r>
      <rPr>
        <sz val="12"/>
        <color theme="4"/>
        <rFont val="Calibri"/>
        <family val="2"/>
        <scheme val="minor"/>
      </rPr>
      <t>, bei</t>
    </r>
  </si>
  <si>
    <t>1. Fall:</t>
  </si>
  <si>
    <r>
      <t xml:space="preserve">⇒ Wurzel nicht definiert ⇒ </t>
    </r>
    <r>
      <rPr>
        <i/>
        <sz val="12"/>
        <color theme="4"/>
        <rFont val="Calibri"/>
        <family val="2"/>
        <scheme val="minor"/>
      </rPr>
      <t>keine</t>
    </r>
    <r>
      <rPr>
        <sz val="12"/>
        <color theme="4"/>
        <rFont val="Calibri"/>
        <family val="2"/>
        <scheme val="minor"/>
      </rPr>
      <t xml:space="preserve"> Nullstellen</t>
    </r>
  </si>
  <si>
    <t>2. Fall:</t>
  </si>
  <si>
    <r>
      <t xml:space="preserve">⇒ genau </t>
    </r>
    <r>
      <rPr>
        <i/>
        <sz val="12"/>
        <color theme="4"/>
        <rFont val="Calibri"/>
        <family val="2"/>
        <scheme val="minor"/>
      </rPr>
      <t>eine</t>
    </r>
    <r>
      <rPr>
        <sz val="12"/>
        <color theme="4"/>
        <rFont val="Calibri"/>
        <family val="2"/>
        <scheme val="minor"/>
      </rPr>
      <t xml:space="preserve"> Nullstelle</t>
    </r>
  </si>
  <si>
    <t>3. Fall:</t>
  </si>
  <si>
    <r>
      <t xml:space="preserve">⇒ genau </t>
    </r>
    <r>
      <rPr>
        <i/>
        <sz val="12"/>
        <color theme="4"/>
        <rFont val="Calibri"/>
        <family val="2"/>
        <scheme val="minor"/>
      </rPr>
      <t>zwei</t>
    </r>
    <r>
      <rPr>
        <sz val="12"/>
        <color theme="4"/>
        <rFont val="Calibri"/>
        <family val="2"/>
        <scheme val="minor"/>
      </rPr>
      <t xml:space="preserve"> Nullstellen</t>
    </r>
  </si>
  <si>
    <t>Erstellen einer Geradengleichung aus zwei gegebenen Punkten</t>
  </si>
  <si>
    <t>Geg.:</t>
  </si>
  <si>
    <t>Punkt A</t>
  </si>
  <si>
    <t>Punkt B</t>
  </si>
  <si>
    <t xml:space="preserve">Ges.: </t>
  </si>
  <si>
    <t>Geradengleichung (lineare Funktionsgleichung)</t>
  </si>
  <si>
    <t>m</t>
  </si>
  <si>
    <t>n</t>
  </si>
  <si>
    <t>Ansatz:</t>
  </si>
  <si>
    <t>-----------------</t>
  </si>
  <si>
    <r>
      <t>y</t>
    </r>
    <r>
      <rPr>
        <vertAlign val="subscript"/>
        <sz val="12"/>
        <color theme="1"/>
        <rFont val="Calibri"/>
        <family val="2"/>
        <scheme val="minor"/>
      </rPr>
      <t>1</t>
    </r>
  </si>
  <si>
    <r>
      <t>y</t>
    </r>
    <r>
      <rPr>
        <vertAlign val="subscript"/>
        <sz val="12"/>
        <color theme="1"/>
        <rFont val="Calibri"/>
        <family val="2"/>
        <scheme val="minor"/>
      </rPr>
      <t>2</t>
    </r>
  </si>
  <si>
    <r>
      <t>x</t>
    </r>
    <r>
      <rPr>
        <vertAlign val="subscript"/>
        <sz val="12"/>
        <color theme="1"/>
        <rFont val="Calibri"/>
        <family val="2"/>
        <scheme val="minor"/>
      </rPr>
      <t>1</t>
    </r>
  </si>
  <si>
    <r>
      <t>x</t>
    </r>
    <r>
      <rPr>
        <vertAlign val="subscript"/>
        <sz val="12"/>
        <color theme="1"/>
        <rFont val="Calibri"/>
        <family val="2"/>
        <scheme val="minor"/>
      </rPr>
      <t>2</t>
    </r>
  </si>
  <si>
    <t>--------------------</t>
  </si>
  <si>
    <t>--------</t>
  </si>
  <si>
    <t>1. Steigung bestimmen:</t>
  </si>
  <si>
    <t>2. Gegebenen Punkt (z.B. A) einsetzen:</t>
  </si>
  <si>
    <t>f(x)</t>
  </si>
  <si>
    <t>Umwandlung von der allgemeinen Form in die Scheitelpunktform</t>
  </si>
  <si>
    <r>
      <t>x</t>
    </r>
    <r>
      <rPr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≅</t>
    </r>
  </si>
  <si>
    <r>
      <t>x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≅</t>
    </r>
  </si>
  <si>
    <t>≅</t>
  </si>
  <si>
    <t>allgemeine Form: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</si>
</sst>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quotePrefix="1" applyFont="1" applyAlignment="1">
      <alignment horizontal="center"/>
    </xf>
    <xf numFmtId="0" fontId="4" fillId="0" borderId="0" xfId="0" applyFont="1" applyProtection="1">
      <protection locked="0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7" fillId="0" borderId="0" xfId="0" applyFont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2" fillId="2" borderId="0" xfId="0" quotePrefix="1" applyFont="1" applyFill="1"/>
    <xf numFmtId="0" fontId="2" fillId="2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6" fillId="2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6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P$4" lockText="1" noThreeD="1"/>
</file>

<file path=xl/ctrlProps/ctrlProp2.xml><?xml version="1.0" encoding="utf-8"?>
<formControlPr xmlns="http://schemas.microsoft.com/office/spreadsheetml/2009/9/main" objectType="CheckBox" fmlaLink="$E$8" lockText="1" noThreeD="1"/>
</file>

<file path=xl/ctrlProps/ctrlProp3.xml><?xml version="1.0" encoding="utf-8"?>
<formControlPr xmlns="http://schemas.microsoft.com/office/spreadsheetml/2009/9/main" objectType="CheckBox" fmlaLink="$V$2" lockText="1" noThreeD="1"/>
</file>

<file path=xl/ctrlProps/ctrlProp4.xml><?xml version="1.0" encoding="utf-8"?>
<formControlPr xmlns="http://schemas.microsoft.com/office/spreadsheetml/2009/9/main" objectType="CheckBox" fmlaLink="$U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190500</xdr:rowOff>
    </xdr:from>
    <xdr:to>
      <xdr:col>7</xdr:col>
      <xdr:colOff>19050</xdr:colOff>
      <xdr:row>4</xdr:row>
      <xdr:rowOff>0</xdr:rowOff>
    </xdr:to>
    <xdr:sp macro="" textlink="">
      <xdr:nvSpPr>
        <xdr:cNvPr id="2" name="Runde Klammer links/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14550" y="590550"/>
          <a:ext cx="1047750" cy="2095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95250</xdr:colOff>
      <xdr:row>3</xdr:row>
      <xdr:rowOff>0</xdr:rowOff>
    </xdr:from>
    <xdr:to>
      <xdr:col>5</xdr:col>
      <xdr:colOff>95250</xdr:colOff>
      <xdr:row>4</xdr:row>
      <xdr:rowOff>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5025" y="600075"/>
          <a:ext cx="0" cy="2000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</xdr:row>
      <xdr:rowOff>190500</xdr:rowOff>
    </xdr:from>
    <xdr:to>
      <xdr:col>7</xdr:col>
      <xdr:colOff>19050</xdr:colOff>
      <xdr:row>6</xdr:row>
      <xdr:rowOff>9525</xdr:rowOff>
    </xdr:to>
    <xdr:sp macro="" textlink="">
      <xdr:nvSpPr>
        <xdr:cNvPr id="5" name="Runde Klammer links/recht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14550" y="990600"/>
          <a:ext cx="1047750" cy="2190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95250</xdr:colOff>
      <xdr:row>5</xdr:row>
      <xdr:rowOff>0</xdr:rowOff>
    </xdr:from>
    <xdr:to>
      <xdr:col>5</xdr:col>
      <xdr:colOff>95250</xdr:colOff>
      <xdr:row>6</xdr:row>
      <xdr:rowOff>0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105025" y="1000125"/>
          <a:ext cx="0" cy="2000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14</xdr:row>
      <xdr:rowOff>0</xdr:rowOff>
    </xdr:from>
    <xdr:to>
      <xdr:col>11</xdr:col>
      <xdr:colOff>9525</xdr:colOff>
      <xdr:row>15</xdr:row>
      <xdr:rowOff>9525</xdr:rowOff>
    </xdr:to>
    <xdr:sp macro="" textlink="">
      <xdr:nvSpPr>
        <xdr:cNvPr id="8" name="Runde Klammer links/rechts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90875" y="2600325"/>
          <a:ext cx="352425" cy="247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9525</xdr:rowOff>
    </xdr:to>
    <xdr:sp macro="" textlink="">
      <xdr:nvSpPr>
        <xdr:cNvPr id="9" name="Runde Klammer links/rechts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38425" y="3038475"/>
          <a:ext cx="352425" cy="247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9525</xdr:colOff>
      <xdr:row>16</xdr:row>
      <xdr:rowOff>0</xdr:rowOff>
    </xdr:from>
    <xdr:to>
      <xdr:col>11</xdr:col>
      <xdr:colOff>9525</xdr:colOff>
      <xdr:row>17</xdr:row>
      <xdr:rowOff>9525</xdr:rowOff>
    </xdr:to>
    <xdr:sp macro="" textlink="">
      <xdr:nvSpPr>
        <xdr:cNvPr id="10" name="Runde Klammer links/recht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190875" y="3038475"/>
          <a:ext cx="352425" cy="247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9525</xdr:rowOff>
    </xdr:to>
    <xdr:sp macro="" textlink="">
      <xdr:nvSpPr>
        <xdr:cNvPr id="11" name="Runde Klammer links/recht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71775" y="2800350"/>
          <a:ext cx="419100" cy="2476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</xdr:row>
          <xdr:rowOff>28575</xdr:rowOff>
        </xdr:from>
        <xdr:to>
          <xdr:col>17</xdr:col>
          <xdr:colOff>333375</xdr:colOff>
          <xdr:row>2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3</xdr:row>
      <xdr:rowOff>23812</xdr:rowOff>
    </xdr:from>
    <xdr:ext cx="585673" cy="1796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1057275" y="795337"/>
              <a:ext cx="585673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de-DE" sz="11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  <m:sup>
                        <m:r>
                          <a:rPr lang="de-DE" sz="1100" b="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de-DE" sz="1100" b="0" i="0">
                        <a:latin typeface="Cambria Math" panose="02040503050406030204" pitchFamily="18" charset="0"/>
                      </a:rPr>
                      <m:t>p</m:t>
                    </m:r>
                    <m:r>
                      <a:rPr lang="de-DE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m:rPr>
                        <m:sty m:val="p"/>
                      </m:rPr>
                      <a:rPr lang="de-DE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x</m:t>
                    </m:r>
                  </m:oMath>
                </m:oMathPara>
              </a14:m>
              <a:endParaRPr lang="de-DE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420C628-BFB3-4FD6-9831-7462BD0DBDD2}"/>
                </a:ext>
              </a:extLst>
            </xdr:cNvPr>
            <xdr:cNvSpPr txBox="1"/>
          </xdr:nvSpPr>
          <xdr:spPr>
            <a:xfrm>
              <a:off x="1057275" y="795337"/>
              <a:ext cx="585673" cy="1796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+mn-lt"/>
                </a:rPr>
                <a:t>x^2+</a:t>
              </a:r>
              <a:r>
                <a:rPr lang="de-DE" sz="1100" b="0" i="0">
                  <a:latin typeface="Cambria Math" panose="02040503050406030204" pitchFamily="18" charset="0"/>
                </a:rPr>
                <a:t>p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e-DE" sz="1100" b="0" i="0">
                  <a:latin typeface="+mn-lt"/>
                  <a:ea typeface="Cambria Math" panose="02040503050406030204" pitchFamily="18" charset="0"/>
                </a:rPr>
                <a:t>x</a:t>
              </a:r>
              <a:endParaRPr lang="de-DE" sz="11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5</xdr:col>
      <xdr:colOff>76200</xdr:colOff>
      <xdr:row>2</xdr:row>
      <xdr:rowOff>300037</xdr:rowOff>
    </xdr:from>
    <xdr:ext cx="495300" cy="326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3038475" y="700087"/>
              <a:ext cx="495300" cy="326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p</m:t>
                                </m:r>
                              </m:num>
                              <m:den>
                                <m: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d>
                      </m:e>
                      <m:sup>
                        <m:r>
                          <a:rPr lang="de-DE" sz="1100" b="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de-DE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A6315E53-4CDB-4CFD-B716-A327B6CF421F}"/>
                </a:ext>
              </a:extLst>
            </xdr:cNvPr>
            <xdr:cNvSpPr txBox="1"/>
          </xdr:nvSpPr>
          <xdr:spPr>
            <a:xfrm>
              <a:off x="3038475" y="700087"/>
              <a:ext cx="495300" cy="326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p/2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)^</a:t>
              </a:r>
              <a:r>
                <a:rPr lang="de-DE" sz="1100" b="0" i="0">
                  <a:latin typeface="+mn-lt"/>
                </a:rPr>
                <a:t>2</a:t>
              </a:r>
              <a:endParaRPr lang="de-DE" sz="1100" i="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5</xdr:col>
      <xdr:colOff>152400</xdr:colOff>
      <xdr:row>4</xdr:row>
      <xdr:rowOff>371475</xdr:rowOff>
    </xdr:from>
    <xdr:ext cx="2056332" cy="326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3114675" y="1343025"/>
              <a:ext cx="2056332" cy="326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m:rPr>
                            <m:sty m:val="p"/>
                          </m:rPr>
                          <a:rPr lang="de-DE" sz="11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  <m:sup>
                        <m:r>
                          <a:rPr lang="de-DE" sz="1100" b="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latin typeface="Cambria Math" panose="02040503050406030204" pitchFamily="18" charset="0"/>
                      </a:rPr>
                      <m:t>+ 2</m:t>
                    </m:r>
                    <m:r>
                      <a:rPr lang="de-DE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f>
                      <m:fPr>
                        <m:ctrlPr>
                          <a:rPr lang="de-DE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de-DE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p</m:t>
                        </m:r>
                      </m:num>
                      <m:den>
                        <m:r>
                          <a:rPr lang="de-DE" sz="11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m:rPr>
                        <m:sty m:val="p"/>
                      </m:rPr>
                      <a:rPr lang="de-DE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x</m:t>
                    </m:r>
                    <m:r>
                      <a:rPr lang="de-DE" sz="11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</m:t>
                    </m:r>
                    <m:sSup>
                      <m:sSupPr>
                        <m:ctrlPr>
                          <a:rPr lang="de-DE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de-DE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 </m:t>
                        </m:r>
                        <m:d>
                          <m:dPr>
                            <m:ctrlPr>
                              <a:rPr lang="de-DE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p</m:t>
                                </m:r>
                              </m:num>
                              <m:den>
                                <m: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d>
                      </m:e>
                      <m:sup>
                        <m:r>
                          <a:rPr lang="de-DE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=</m:t>
                    </m:r>
                    <m:sSup>
                      <m:sSupPr>
                        <m:ctrlPr>
                          <a:rPr lang="de-DE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de-DE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d>
                          <m:dPr>
                            <m:ctrlPr>
                              <a:rPr lang="de-DE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x</m:t>
                            </m:r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f>
                              <m:fPr>
                                <m:ctrlPr>
                                  <a:rPr lang="de-DE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m:rPr>
                                    <m:sty m:val="p"/>
                                  </m:rP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p</m:t>
                                </m:r>
                              </m:num>
                              <m:den>
                                <m:r>
                                  <a:rPr lang="de-DE" sz="11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  <m:r>
                              <a:rPr lang="de-DE" sz="1100" b="0" i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d>
                      </m:e>
                      <m:sup>
                        <m:r>
                          <a:rPr lang="de-DE" sz="11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de-DE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2BADB635-4DDE-4AB8-99E8-6E07A34D0DF3}"/>
                </a:ext>
              </a:extLst>
            </xdr:cNvPr>
            <xdr:cNvSpPr txBox="1"/>
          </xdr:nvSpPr>
          <xdr:spPr>
            <a:xfrm>
              <a:off x="3114675" y="1343025"/>
              <a:ext cx="2056332" cy="326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latin typeface="+mn-lt"/>
                </a:rPr>
                <a:t>x^2+</a:t>
              </a:r>
              <a:r>
                <a:rPr lang="de-DE" sz="1100" b="0" i="0">
                  <a:latin typeface="Cambria Math" panose="02040503050406030204" pitchFamily="18" charset="0"/>
                </a:rPr>
                <a:t> </a:t>
              </a:r>
              <a:r>
                <a:rPr lang="de-DE" sz="1100" b="0" i="0">
                  <a:latin typeface="+mn-lt"/>
                </a:rPr>
                <a:t>2</a:t>
              </a:r>
              <a:r>
                <a:rPr lang="de-DE" sz="1100" b="0" i="0">
                  <a:latin typeface="+mn-lt"/>
                  <a:ea typeface="Cambria Math" panose="02040503050406030204" pitchFamily="18" charset="0"/>
                </a:rPr>
                <a:t>∙p/2 x</a:t>
              </a:r>
              <a:r>
                <a:rPr lang="de-DE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</a:t>
              </a:r>
              <a:r>
                <a:rPr lang="de-DE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p/2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)〗^2</a:t>
              </a:r>
              <a:r>
                <a:rPr lang="de-DE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 =〖 ( x+p/2  )〗^2</a:t>
              </a:r>
              <a:endParaRPr lang="de-DE" sz="1100" i="0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10</xdr:col>
      <xdr:colOff>66675</xdr:colOff>
      <xdr:row>21</xdr:row>
      <xdr:rowOff>9525</xdr:rowOff>
    </xdr:from>
    <xdr:to>
      <xdr:col>16</xdr:col>
      <xdr:colOff>123825</xdr:colOff>
      <xdr:row>24</xdr:row>
      <xdr:rowOff>0</xdr:rowOff>
    </xdr:to>
    <xdr:sp macro="" textlink="">
      <xdr:nvSpPr>
        <xdr:cNvPr id="6" name="Runde Klammer links/recht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58000" y="4210050"/>
          <a:ext cx="1552575" cy="5905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219075</xdr:rowOff>
        </xdr:from>
        <xdr:to>
          <xdr:col>3</xdr:col>
          <xdr:colOff>257175</xdr:colOff>
          <xdr:row>9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123825</xdr:colOff>
      <xdr:row>16</xdr:row>
      <xdr:rowOff>38100</xdr:rowOff>
    </xdr:from>
    <xdr:to>
      <xdr:col>18</xdr:col>
      <xdr:colOff>38100</xdr:colOff>
      <xdr:row>19</xdr:row>
      <xdr:rowOff>57150</xdr:rowOff>
    </xdr:to>
    <xdr:sp macro="" textlink="">
      <xdr:nvSpPr>
        <xdr:cNvPr id="8" name="Runde Klammer links/recht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314825" y="3952875"/>
          <a:ext cx="1733550" cy="5905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361950</xdr:colOff>
      <xdr:row>8</xdr:row>
      <xdr:rowOff>38100</xdr:rowOff>
    </xdr:from>
    <xdr:to>
      <xdr:col>11</xdr:col>
      <xdr:colOff>28575</xdr:colOff>
      <xdr:row>13</xdr:row>
      <xdr:rowOff>0</xdr:rowOff>
    </xdr:to>
    <xdr:sp macro="" textlink="">
      <xdr:nvSpPr>
        <xdr:cNvPr id="7" name="Runde Klammer links/recht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62425" y="2476500"/>
          <a:ext cx="590550" cy="8382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9525</xdr:colOff>
      <xdr:row>10</xdr:row>
      <xdr:rowOff>19049</xdr:rowOff>
    </xdr:from>
    <xdr:to>
      <xdr:col>15</xdr:col>
      <xdr:colOff>9525</xdr:colOff>
      <xdr:row>12</xdr:row>
      <xdr:rowOff>200024</xdr:rowOff>
    </xdr:to>
    <xdr:sp macro="" textlink="">
      <xdr:nvSpPr>
        <xdr:cNvPr id="10" name="Runde Klammer links/rechts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991100" y="2562224"/>
          <a:ext cx="58102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0</xdr:colOff>
      <xdr:row>10</xdr:row>
      <xdr:rowOff>9524</xdr:rowOff>
    </xdr:from>
    <xdr:to>
      <xdr:col>17</xdr:col>
      <xdr:colOff>295275</xdr:colOff>
      <xdr:row>12</xdr:row>
      <xdr:rowOff>190499</xdr:rowOff>
    </xdr:to>
    <xdr:sp macro="" textlink="">
      <xdr:nvSpPr>
        <xdr:cNvPr id="11" name="Runde Klammer links/rechts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762625" y="2552699"/>
          <a:ext cx="29527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18</xdr:col>
      <xdr:colOff>285750</xdr:colOff>
      <xdr:row>10</xdr:row>
      <xdr:rowOff>19049</xdr:rowOff>
    </xdr:from>
    <xdr:to>
      <xdr:col>20</xdr:col>
      <xdr:colOff>28575</xdr:colOff>
      <xdr:row>12</xdr:row>
      <xdr:rowOff>200024</xdr:rowOff>
    </xdr:to>
    <xdr:sp macro="" textlink="">
      <xdr:nvSpPr>
        <xdr:cNvPr id="12" name="Runde Klammer links/recht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353175" y="2562224"/>
          <a:ext cx="29527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19050</xdr:rowOff>
    </xdr:from>
    <xdr:to>
      <xdr:col>17</xdr:col>
      <xdr:colOff>104775</xdr:colOff>
      <xdr:row>12</xdr:row>
      <xdr:rowOff>9525</xdr:rowOff>
    </xdr:to>
    <xdr:sp macro="" textlink="">
      <xdr:nvSpPr>
        <xdr:cNvPr id="2" name="Runde Klammer links/recht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5" y="1647825"/>
          <a:ext cx="3048000" cy="61912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0</xdr:colOff>
      <xdr:row>13</xdr:row>
      <xdr:rowOff>190500</xdr:rowOff>
    </xdr:from>
    <xdr:to>
      <xdr:col>12</xdr:col>
      <xdr:colOff>95250</xdr:colOff>
      <xdr:row>17</xdr:row>
      <xdr:rowOff>9525</xdr:rowOff>
    </xdr:to>
    <xdr:sp macro="" textlink="">
      <xdr:nvSpPr>
        <xdr:cNvPr id="3" name="Runde Klammer links/recht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66950" y="2647950"/>
          <a:ext cx="1800225" cy="64770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9525</xdr:colOff>
      <xdr:row>18</xdr:row>
      <xdr:rowOff>152400</xdr:rowOff>
    </xdr:from>
    <xdr:to>
      <xdr:col>17</xdr:col>
      <xdr:colOff>123825</xdr:colOff>
      <xdr:row>22</xdr:row>
      <xdr:rowOff>0</xdr:rowOff>
    </xdr:to>
    <xdr:sp macro="" textlink="">
      <xdr:nvSpPr>
        <xdr:cNvPr id="4" name="Runde Klammer links/recht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76475" y="3838575"/>
          <a:ext cx="3228975" cy="64770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21</xdr:col>
      <xdr:colOff>0</xdr:colOff>
      <xdr:row>18</xdr:row>
      <xdr:rowOff>28575</xdr:rowOff>
    </xdr:from>
    <xdr:to>
      <xdr:col>29</xdr:col>
      <xdr:colOff>66675</xdr:colOff>
      <xdr:row>22</xdr:row>
      <xdr:rowOff>180975</xdr:rowOff>
    </xdr:to>
    <xdr:sp macro="" textlink="">
      <xdr:nvSpPr>
        <xdr:cNvPr id="5" name="Runde Klammer links/recht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81725" y="3514725"/>
          <a:ext cx="2562225" cy="981075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21</xdr:col>
      <xdr:colOff>133351</xdr:colOff>
      <xdr:row>18</xdr:row>
      <xdr:rowOff>180975</xdr:rowOff>
    </xdr:from>
    <xdr:to>
      <xdr:col>23</xdr:col>
      <xdr:colOff>657226</xdr:colOff>
      <xdr:row>22</xdr:row>
      <xdr:rowOff>28575</xdr:rowOff>
    </xdr:to>
    <xdr:sp macro="" textlink="">
      <xdr:nvSpPr>
        <xdr:cNvPr id="6" name="Runde Klammer links/recht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315076" y="3667125"/>
          <a:ext cx="1581150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32</xdr:col>
      <xdr:colOff>0</xdr:colOff>
      <xdr:row>18</xdr:row>
      <xdr:rowOff>0</xdr:rowOff>
    </xdr:from>
    <xdr:to>
      <xdr:col>39</xdr:col>
      <xdr:colOff>57150</xdr:colOff>
      <xdr:row>22</xdr:row>
      <xdr:rowOff>152400</xdr:rowOff>
    </xdr:to>
    <xdr:sp macro="" textlink="">
      <xdr:nvSpPr>
        <xdr:cNvPr id="7" name="Runde Klammer links/recht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610725" y="3486150"/>
          <a:ext cx="2057400" cy="981075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32</xdr:col>
      <xdr:colOff>123826</xdr:colOff>
      <xdr:row>18</xdr:row>
      <xdr:rowOff>171450</xdr:rowOff>
    </xdr:from>
    <xdr:to>
      <xdr:col>35</xdr:col>
      <xdr:colOff>133350</xdr:colOff>
      <xdr:row>22</xdr:row>
      <xdr:rowOff>19050</xdr:rowOff>
    </xdr:to>
    <xdr:sp macro="" textlink="">
      <xdr:nvSpPr>
        <xdr:cNvPr id="8" name="Runde Klammer links/recht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734551" y="3657600"/>
          <a:ext cx="2019299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9526</xdr:colOff>
      <xdr:row>24</xdr:row>
      <xdr:rowOff>161925</xdr:rowOff>
    </xdr:from>
    <xdr:to>
      <xdr:col>9</xdr:col>
      <xdr:colOff>190500</xdr:colOff>
      <xdr:row>28</xdr:row>
      <xdr:rowOff>38100</xdr:rowOff>
    </xdr:to>
    <xdr:sp macro="" textlink="">
      <xdr:nvSpPr>
        <xdr:cNvPr id="9" name="Runde Klammer links/recht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247901" y="4876800"/>
          <a:ext cx="1009649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21</xdr:col>
      <xdr:colOff>17318</xdr:colOff>
      <xdr:row>3</xdr:row>
      <xdr:rowOff>112567</xdr:rowOff>
    </xdr:from>
    <xdr:to>
      <xdr:col>21</xdr:col>
      <xdr:colOff>17318</xdr:colOff>
      <xdr:row>7</xdr:row>
      <xdr:rowOff>34635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6840682" y="710044"/>
          <a:ext cx="0" cy="744682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155864</xdr:colOff>
      <xdr:row>4</xdr:row>
      <xdr:rowOff>138547</xdr:rowOff>
    </xdr:from>
    <xdr:to>
      <xdr:col>26</xdr:col>
      <xdr:colOff>320387</xdr:colOff>
      <xdr:row>6</xdr:row>
      <xdr:rowOff>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979228" y="935183"/>
          <a:ext cx="1731818" cy="285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Faktor</a:t>
          </a:r>
          <a:r>
            <a:rPr lang="de-DE" sz="1100" baseline="0">
              <a:solidFill>
                <a:schemeClr val="accent1"/>
              </a:solidFill>
            </a:rPr>
            <a:t> vor x</a:t>
          </a:r>
          <a:r>
            <a:rPr lang="de-DE" sz="1100" baseline="30000">
              <a:solidFill>
                <a:schemeClr val="accent1"/>
              </a:solidFill>
            </a:rPr>
            <a:t>2</a:t>
          </a:r>
          <a:r>
            <a:rPr lang="de-DE" sz="1100" baseline="0">
              <a:solidFill>
                <a:schemeClr val="accent1"/>
              </a:solidFill>
            </a:rPr>
            <a:t> ausklammern</a:t>
          </a:r>
          <a:endParaRPr lang="de-DE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21</xdr:col>
      <xdr:colOff>13854</xdr:colOff>
      <xdr:row>8</xdr:row>
      <xdr:rowOff>161058</xdr:rowOff>
    </xdr:from>
    <xdr:to>
      <xdr:col>21</xdr:col>
      <xdr:colOff>13854</xdr:colOff>
      <xdr:row>12</xdr:row>
      <xdr:rowOff>83126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6837218" y="1780308"/>
          <a:ext cx="0" cy="744682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9</xdr:row>
      <xdr:rowOff>187038</xdr:rowOff>
    </xdr:from>
    <xdr:to>
      <xdr:col>26</xdr:col>
      <xdr:colOff>316923</xdr:colOff>
      <xdr:row>11</xdr:row>
      <xdr:rowOff>48492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6975764" y="2005447"/>
          <a:ext cx="1731818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zusammenfassen</a:t>
          </a:r>
        </a:p>
      </xdr:txBody>
    </xdr:sp>
    <xdr:clientData/>
  </xdr:twoCellAnchor>
  <xdr:twoCellAnchor>
    <xdr:from>
      <xdr:col>21</xdr:col>
      <xdr:colOff>27709</xdr:colOff>
      <xdr:row>13</xdr:row>
      <xdr:rowOff>140276</xdr:rowOff>
    </xdr:from>
    <xdr:to>
      <xdr:col>21</xdr:col>
      <xdr:colOff>27709</xdr:colOff>
      <xdr:row>17</xdr:row>
      <xdr:rowOff>62345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851073" y="2781299"/>
          <a:ext cx="0" cy="744682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166255</xdr:colOff>
      <xdr:row>14</xdr:row>
      <xdr:rowOff>166256</xdr:rowOff>
    </xdr:from>
    <xdr:to>
      <xdr:col>32</xdr:col>
      <xdr:colOff>121227</xdr:colOff>
      <xdr:row>16</xdr:row>
      <xdr:rowOff>27711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989619" y="3006438"/>
          <a:ext cx="3383972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quadratische Ergänzung addieren</a:t>
          </a:r>
          <a:r>
            <a:rPr lang="de-DE" sz="1100" baseline="0">
              <a:solidFill>
                <a:schemeClr val="accent1"/>
              </a:solidFill>
            </a:rPr>
            <a:t> und subtrahieren</a:t>
          </a:r>
          <a:endParaRPr lang="de-DE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21</xdr:col>
      <xdr:colOff>175845</xdr:colOff>
      <xdr:row>23</xdr:row>
      <xdr:rowOff>175846</xdr:rowOff>
    </xdr:from>
    <xdr:to>
      <xdr:col>23</xdr:col>
      <xdr:colOff>329709</xdr:colOff>
      <xdr:row>24</xdr:row>
      <xdr:rowOff>190500</xdr:rowOff>
    </xdr:to>
    <xdr:sp macro="" textlink="">
      <xdr:nvSpPr>
        <xdr:cNvPr id="20" name="Geschweifte Klammer rechts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7403853" y="4458434"/>
          <a:ext cx="212481" cy="98180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21</xdr:col>
      <xdr:colOff>21982</xdr:colOff>
      <xdr:row>25</xdr:row>
      <xdr:rowOff>87922</xdr:rowOff>
    </xdr:from>
    <xdr:to>
      <xdr:col>25</xdr:col>
      <xdr:colOff>7327</xdr:colOff>
      <xdr:row>27</xdr:row>
      <xdr:rowOff>175845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865328" y="5150826"/>
          <a:ext cx="1362807" cy="4835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>
              <a:solidFill>
                <a:schemeClr val="accent1"/>
              </a:solidFill>
            </a:rPr>
            <a:t>wurde durch bin. Formel erzeugt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</xdr:row>
          <xdr:rowOff>19050</xdr:rowOff>
        </xdr:from>
        <xdr:to>
          <xdr:col>20</xdr:col>
          <xdr:colOff>19050</xdr:colOff>
          <xdr:row>2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Umformungen ausblenden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9526</xdr:colOff>
      <xdr:row>30</xdr:row>
      <xdr:rowOff>161925</xdr:rowOff>
    </xdr:from>
    <xdr:to>
      <xdr:col>9</xdr:col>
      <xdr:colOff>190500</xdr:colOff>
      <xdr:row>34</xdr:row>
      <xdr:rowOff>38100</xdr:rowOff>
    </xdr:to>
    <xdr:sp macro="" textlink="">
      <xdr:nvSpPr>
        <xdr:cNvPr id="22" name="Runde Klammer links/rechts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895601" y="5219700"/>
          <a:ext cx="1009649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161925</xdr:colOff>
      <xdr:row>30</xdr:row>
      <xdr:rowOff>171450</xdr:rowOff>
    </xdr:from>
    <xdr:to>
      <xdr:col>9</xdr:col>
      <xdr:colOff>47625</xdr:colOff>
      <xdr:row>34</xdr:row>
      <xdr:rowOff>47625</xdr:rowOff>
    </xdr:to>
    <xdr:sp macro="" textlink="">
      <xdr:nvSpPr>
        <xdr:cNvPr id="23" name="Runde Klammer links/rechts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362325" y="6429375"/>
          <a:ext cx="838200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12</xdr:col>
      <xdr:colOff>19050</xdr:colOff>
      <xdr:row>30</xdr:row>
      <xdr:rowOff>171450</xdr:rowOff>
    </xdr:from>
    <xdr:to>
      <xdr:col>16</xdr:col>
      <xdr:colOff>161925</xdr:colOff>
      <xdr:row>34</xdr:row>
      <xdr:rowOff>47625</xdr:rowOff>
    </xdr:to>
    <xdr:sp macro="" textlink="">
      <xdr:nvSpPr>
        <xdr:cNvPr id="24" name="Runde Klammer links/rechts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905375" y="6429375"/>
          <a:ext cx="1390650" cy="6762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14289</xdr:colOff>
      <xdr:row>15</xdr:row>
      <xdr:rowOff>4763</xdr:rowOff>
    </xdr:from>
    <xdr:to>
      <xdr:col>10</xdr:col>
      <xdr:colOff>300039</xdr:colOff>
      <xdr:row>15</xdr:row>
      <xdr:rowOff>85725</xdr:rowOff>
    </xdr:to>
    <xdr:sp macro="" textlink="">
      <xdr:nvSpPr>
        <xdr:cNvPr id="3" name="Geschweifte Klammer link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6200000">
          <a:off x="3621883" y="3388519"/>
          <a:ext cx="80962" cy="285750"/>
        </a:xfrm>
        <a:prstGeom prst="lef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23814</xdr:colOff>
      <xdr:row>15</xdr:row>
      <xdr:rowOff>4763</xdr:rowOff>
    </xdr:from>
    <xdr:to>
      <xdr:col>7</xdr:col>
      <xdr:colOff>309564</xdr:colOff>
      <xdr:row>15</xdr:row>
      <xdr:rowOff>85725</xdr:rowOff>
    </xdr:to>
    <xdr:sp macro="" textlink="">
      <xdr:nvSpPr>
        <xdr:cNvPr id="4" name="Geschweifte Klammer link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6200000">
          <a:off x="2774158" y="3388519"/>
          <a:ext cx="80962" cy="285750"/>
        </a:xfrm>
        <a:prstGeom prst="lef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1</xdr:colOff>
      <xdr:row>19</xdr:row>
      <xdr:rowOff>0</xdr:rowOff>
    </xdr:from>
    <xdr:to>
      <xdr:col>14</xdr:col>
      <xdr:colOff>247651</xdr:colOff>
      <xdr:row>23</xdr:row>
      <xdr:rowOff>190500</xdr:rowOff>
    </xdr:to>
    <xdr:sp macro="" textlink="">
      <xdr:nvSpPr>
        <xdr:cNvPr id="7" name="Runde Klammer links/rechts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381251" y="4086225"/>
          <a:ext cx="2305050" cy="1028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9525</xdr:colOff>
      <xdr:row>19</xdr:row>
      <xdr:rowOff>0</xdr:rowOff>
    </xdr:from>
    <xdr:to>
      <xdr:col>11</xdr:col>
      <xdr:colOff>9525</xdr:colOff>
      <xdr:row>24</xdr:row>
      <xdr:rowOff>9524</xdr:rowOff>
    </xdr:to>
    <xdr:sp macro="" textlink="">
      <xdr:nvSpPr>
        <xdr:cNvPr id="8" name="Runde Klammer links/rechts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676525" y="4086225"/>
          <a:ext cx="800100" cy="104774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638175</xdr:colOff>
      <xdr:row>3</xdr:row>
      <xdr:rowOff>19050</xdr:rowOff>
    </xdr:from>
    <xdr:to>
      <xdr:col>17</xdr:col>
      <xdr:colOff>638175</xdr:colOff>
      <xdr:row>6</xdr:row>
      <xdr:rowOff>0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72175" y="619125"/>
          <a:ext cx="0" cy="53340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757671</xdr:colOff>
      <xdr:row>3</xdr:row>
      <xdr:rowOff>64080</xdr:rowOff>
    </xdr:from>
    <xdr:to>
      <xdr:col>24</xdr:col>
      <xdr:colOff>76200</xdr:colOff>
      <xdr:row>6</xdr:row>
      <xdr:rowOff>85725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6091671" y="664155"/>
          <a:ext cx="4652529" cy="5740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p/q-Formel</a:t>
          </a:r>
          <a:r>
            <a:rPr lang="de-DE" sz="1100" baseline="0">
              <a:solidFill>
                <a:schemeClr val="accent1"/>
              </a:solidFill>
            </a:rPr>
            <a:t> ist </a:t>
          </a:r>
          <a:r>
            <a:rPr lang="de-DE" sz="1100" b="1" baseline="0">
              <a:solidFill>
                <a:srgbClr val="FF0000"/>
              </a:solidFill>
            </a:rPr>
            <a:t>noch nicht </a:t>
          </a:r>
          <a:r>
            <a:rPr lang="de-DE" sz="1100" baseline="0">
              <a:solidFill>
                <a:schemeClr val="accent1"/>
              </a:solidFill>
            </a:rPr>
            <a:t>anwendbar, da vor dem x</a:t>
          </a:r>
          <a:r>
            <a:rPr lang="de-DE" sz="1100" baseline="30000">
              <a:solidFill>
                <a:schemeClr val="accent1"/>
              </a:solidFill>
            </a:rPr>
            <a:t>2</a:t>
          </a:r>
          <a:r>
            <a:rPr lang="de-DE" sz="1100" baseline="0">
              <a:solidFill>
                <a:schemeClr val="accent1"/>
              </a:solidFill>
            </a:rPr>
            <a:t> ein Faktor ungleich 1 steht. Also wird mit dem Reziproken des Faktors multipliziert.</a:t>
          </a:r>
          <a:endParaRPr lang="de-DE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17</xdr:col>
      <xdr:colOff>628650</xdr:colOff>
      <xdr:row>7</xdr:row>
      <xdr:rowOff>9525</xdr:rowOff>
    </xdr:from>
    <xdr:to>
      <xdr:col>17</xdr:col>
      <xdr:colOff>628650</xdr:colOff>
      <xdr:row>10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5962650" y="1362075"/>
          <a:ext cx="0" cy="53340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748146</xdr:colOff>
      <xdr:row>7</xdr:row>
      <xdr:rowOff>54555</xdr:rowOff>
    </xdr:from>
    <xdr:to>
      <xdr:col>24</xdr:col>
      <xdr:colOff>66675</xdr:colOff>
      <xdr:row>10</xdr:row>
      <xdr:rowOff>85725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082146" y="1407105"/>
          <a:ext cx="4652529" cy="5740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zusammenfassen</a:t>
          </a:r>
        </a:p>
      </xdr:txBody>
    </xdr:sp>
    <xdr:clientData/>
  </xdr:twoCellAnchor>
  <xdr:twoCellAnchor>
    <xdr:from>
      <xdr:col>17</xdr:col>
      <xdr:colOff>628650</xdr:colOff>
      <xdr:row>11</xdr:row>
      <xdr:rowOff>9525</xdr:rowOff>
    </xdr:from>
    <xdr:to>
      <xdr:col>17</xdr:col>
      <xdr:colOff>628650</xdr:colOff>
      <xdr:row>13</xdr:row>
      <xdr:rowOff>190500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5962650" y="2105025"/>
          <a:ext cx="0" cy="533400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748146</xdr:colOff>
      <xdr:row>11</xdr:row>
      <xdr:rowOff>54555</xdr:rowOff>
    </xdr:from>
    <xdr:to>
      <xdr:col>24</xdr:col>
      <xdr:colOff>66675</xdr:colOff>
      <xdr:row>14</xdr:row>
      <xdr:rowOff>76200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6082146" y="2150055"/>
          <a:ext cx="4652529" cy="5740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accent1"/>
              </a:solidFill>
            </a:rPr>
            <a:t>Vorraussetzung für p/q-Formel</a:t>
          </a:r>
          <a:r>
            <a:rPr lang="de-DE" sz="1100" baseline="0">
              <a:solidFill>
                <a:schemeClr val="accent1"/>
              </a:solidFill>
            </a:rPr>
            <a:t> ist erfüllt.</a:t>
          </a:r>
          <a:endParaRPr lang="de-DE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17</xdr:col>
      <xdr:colOff>638175</xdr:colOff>
      <xdr:row>18</xdr:row>
      <xdr:rowOff>123825</xdr:rowOff>
    </xdr:from>
    <xdr:to>
      <xdr:col>17</xdr:col>
      <xdr:colOff>638175</xdr:colOff>
      <xdr:row>24</xdr:row>
      <xdr:rowOff>43864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5972175" y="3467100"/>
          <a:ext cx="0" cy="1082089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123825</xdr:colOff>
      <xdr:row>20</xdr:row>
      <xdr:rowOff>100012</xdr:rowOff>
    </xdr:from>
    <xdr:ext cx="1845377" cy="6365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 txBox="1"/>
          </xdr:nvSpPr>
          <xdr:spPr>
            <a:xfrm>
              <a:off x="6219825" y="3843337"/>
              <a:ext cx="1845377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1,2</m:t>
                        </m:r>
                      </m:sub>
                    </m:sSub>
                    <m:r>
                      <a:rPr lang="de-DE" sz="14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=−</m:t>
                    </m:r>
                    <m:f>
                      <m:fPr>
                        <m:ctrlP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de-DE" sz="1400" b="0" i="1">
                        <a:solidFill>
                          <a:schemeClr val="accent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</m:t>
                    </m:r>
                    <m:rad>
                      <m:radPr>
                        <m:degHide m:val="on"/>
                        <m:ctrlP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accent1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accent1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r>
                                      <a:rPr lang="de-DE" sz="1400" b="0" i="1">
                                        <a:solidFill>
                                          <a:schemeClr val="accent1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𝑝</m:t>
                                    </m:r>
                                  </m:num>
                                  <m:den>
                                    <m:r>
                                      <a:rPr lang="de-DE" sz="1400" b="0" i="1">
                                        <a:solidFill>
                                          <a:schemeClr val="accent1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de-DE" sz="1400" b="0" i="1">
                                <a:solidFill>
                                  <a:schemeClr val="accent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de-DE" sz="14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𝑞</m:t>
                        </m:r>
                      </m:e>
                    </m:rad>
                  </m:oMath>
                </m:oMathPara>
              </a14:m>
              <a:endParaRPr lang="de-DE" sz="14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19" name="Textfeld 18">
              <a:extLst>
                <a:ext uri="{FF2B5EF4-FFF2-40B4-BE49-F238E27FC236}">
                  <a16:creationId xmlns:a16="http://schemas.microsoft.com/office/drawing/2014/main" id="{F0C65854-628B-4C4B-B931-C2B2CEB93205}"/>
                </a:ext>
              </a:extLst>
            </xdr:cNvPr>
            <xdr:cNvSpPr txBox="1"/>
          </xdr:nvSpPr>
          <xdr:spPr>
            <a:xfrm>
              <a:off x="6219825" y="3843337"/>
              <a:ext cx="1845377" cy="6365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4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𝑥_1,2=−𝑝/2</a:t>
              </a:r>
              <a:r>
                <a:rPr lang="de-DE" sz="1400" b="0" i="0">
                  <a:solidFill>
                    <a:schemeClr val="accent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±√((𝑝/2)^2−𝑞)</a:t>
              </a:r>
              <a:endParaRPr lang="de-DE" sz="14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twoCellAnchor>
    <xdr:from>
      <xdr:col>17</xdr:col>
      <xdr:colOff>628650</xdr:colOff>
      <xdr:row>26</xdr:row>
      <xdr:rowOff>95250</xdr:rowOff>
    </xdr:from>
    <xdr:to>
      <xdr:col>17</xdr:col>
      <xdr:colOff>628650</xdr:colOff>
      <xdr:row>32</xdr:row>
      <xdr:rowOff>28575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5962650" y="5200650"/>
          <a:ext cx="0" cy="1209675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542925</xdr:colOff>
      <xdr:row>26</xdr:row>
      <xdr:rowOff>138112</xdr:rowOff>
    </xdr:from>
    <xdr:ext cx="952500" cy="322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 txBox="1"/>
          </xdr:nvSpPr>
          <xdr:spPr>
            <a:xfrm>
              <a:off x="6638925" y="524351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10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m:rPr>
                        <m:sty m:val="p"/>
                      </m:rP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q</m:t>
                    </m:r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&lt;0</m:t>
                    </m:r>
                  </m:oMath>
                </m:oMathPara>
              </a14:m>
              <a:endParaRPr lang="de-DE" sz="11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22" name="Textfeld 21">
              <a:extLst>
                <a:ext uri="{FF2B5EF4-FFF2-40B4-BE49-F238E27FC236}">
                  <a16:creationId xmlns:a16="http://schemas.microsoft.com/office/drawing/2014/main" id="{E1130A0C-BE6A-42D9-B695-BED2406BDD98}"/>
                </a:ext>
              </a:extLst>
            </xdr:cNvPr>
            <xdr:cNvSpPr txBox="1"/>
          </xdr:nvSpPr>
          <xdr:spPr>
            <a:xfrm>
              <a:off x="6638925" y="524351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𝑝/2)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de-DE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2−q&lt;0</a:t>
              </a:r>
              <a:endParaRPr lang="de-DE" sz="11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18</xdr:col>
      <xdr:colOff>542925</xdr:colOff>
      <xdr:row>28</xdr:row>
      <xdr:rowOff>138112</xdr:rowOff>
    </xdr:from>
    <xdr:ext cx="952500" cy="322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 txBox="1"/>
          </xdr:nvSpPr>
          <xdr:spPr>
            <a:xfrm>
              <a:off x="6638925" y="524351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10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m:rPr>
                        <m:sty m:val="p"/>
                      </m:rP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q</m:t>
                    </m:r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de-DE" sz="11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23" name="Textfeld 22">
              <a:extLst>
                <a:ext uri="{FF2B5EF4-FFF2-40B4-BE49-F238E27FC236}">
                  <a16:creationId xmlns:a16="http://schemas.microsoft.com/office/drawing/2014/main" id="{C67817DD-F399-4AF7-A16B-39F2977F485E}"/>
                </a:ext>
              </a:extLst>
            </xdr:cNvPr>
            <xdr:cNvSpPr txBox="1"/>
          </xdr:nvSpPr>
          <xdr:spPr>
            <a:xfrm>
              <a:off x="6638925" y="524351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𝑝/2)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de-DE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2−q=0</a:t>
              </a:r>
              <a:endParaRPr lang="de-DE" sz="11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xdr:oneCellAnchor>
    <xdr:from>
      <xdr:col>18</xdr:col>
      <xdr:colOff>542925</xdr:colOff>
      <xdr:row>30</xdr:row>
      <xdr:rowOff>138112</xdr:rowOff>
    </xdr:from>
    <xdr:ext cx="952500" cy="3222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6638925" y="568166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10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de-DE" sz="1100" i="1">
                                <a:solidFill>
                                  <a:schemeClr val="accent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10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num>
                              <m:den>
                                <m:r>
                                  <a:rPr lang="de-DE" sz="1100" b="0" i="1">
                                    <a:solidFill>
                                      <a:schemeClr val="accent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den>
                            </m:f>
                          </m:e>
                        </m:d>
                      </m:e>
                      <m:sup>
                        <m:r>
                          <a:rPr lang="de-DE" sz="1100" b="0" i="1">
                            <a:solidFill>
                              <a:schemeClr val="accent1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−</m:t>
                    </m:r>
                    <m:r>
                      <m:rPr>
                        <m:sty m:val="p"/>
                      </m:rP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q</m:t>
                    </m:r>
                    <m:r>
                      <a:rPr lang="de-DE" sz="1100" b="0" i="0">
                        <a:solidFill>
                          <a:schemeClr val="accent1"/>
                        </a:solidFill>
                        <a:latin typeface="Cambria Math" panose="02040503050406030204" pitchFamily="18" charset="0"/>
                      </a:rPr>
                      <m:t>&gt;0</m:t>
                    </m:r>
                  </m:oMath>
                </m:oMathPara>
              </a14:m>
              <a:endParaRPr lang="de-DE" sz="1100">
                <a:solidFill>
                  <a:schemeClr val="accent1"/>
                </a:solidFill>
              </a:endParaRPr>
            </a:p>
          </xdr:txBody>
        </xdr:sp>
      </mc:Choice>
      <mc:Fallback xmlns="">
        <xdr:sp macro="" textlink="">
          <xdr:nvSpPr>
            <xdr:cNvPr id="24" name="Textfeld 23">
              <a:extLst>
                <a:ext uri="{FF2B5EF4-FFF2-40B4-BE49-F238E27FC236}">
                  <a16:creationId xmlns:a16="http://schemas.microsoft.com/office/drawing/2014/main" id="{753B09FD-8D6C-4A8F-89A4-BA13B574C196}"/>
                </a:ext>
              </a:extLst>
            </xdr:cNvPr>
            <xdr:cNvSpPr txBox="1"/>
          </xdr:nvSpPr>
          <xdr:spPr>
            <a:xfrm>
              <a:off x="6638925" y="5681662"/>
              <a:ext cx="952500" cy="3222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de-DE" sz="110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+mn-lt"/>
                  <a:ea typeface="+mn-ea"/>
                  <a:cs typeface="+mn-cs"/>
                </a:rPr>
                <a:t>𝑝/2)</a:t>
              </a:r>
              <a:r>
                <a:rPr lang="de-DE" sz="1100" b="0" i="0">
                  <a:solidFill>
                    <a:schemeClr val="accent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</a:t>
              </a:r>
              <a:r>
                <a:rPr lang="de-DE" sz="1100" b="0" i="0">
                  <a:solidFill>
                    <a:schemeClr val="accent1"/>
                  </a:solidFill>
                  <a:latin typeface="Cambria Math" panose="02040503050406030204" pitchFamily="18" charset="0"/>
                </a:rPr>
                <a:t>2−q&gt;0</a:t>
              </a:r>
              <a:endParaRPr lang="de-DE" sz="1100">
                <a:solidFill>
                  <a:schemeClr val="accent1"/>
                </a:solidFill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</xdr:row>
          <xdr:rowOff>9525</xdr:rowOff>
        </xdr:from>
        <xdr:to>
          <xdr:col>19</xdr:col>
          <xdr:colOff>638175</xdr:colOff>
          <xdr:row>2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496C-C6C7-48FD-9FE7-B2998385CD4C}">
  <dimension ref="B2:P30"/>
  <sheetViews>
    <sheetView showGridLines="0" showRowColHeaders="0" tabSelected="1" workbookViewId="0">
      <selection activeCell="E6" sqref="E6"/>
    </sheetView>
  </sheetViews>
  <sheetFormatPr baseColWidth="10" defaultRowHeight="15.75" x14ac:dyDescent="0.25"/>
  <cols>
    <col min="1" max="1" width="3.42578125" style="2" customWidth="1"/>
    <col min="2" max="2" width="11.42578125" style="2"/>
    <col min="3" max="3" width="6.42578125" style="4" customWidth="1"/>
    <col min="4" max="4" width="2.5703125" style="2" customWidth="1"/>
    <col min="5" max="5" width="6.28515625" style="4" customWidth="1"/>
    <col min="6" max="6" width="2.85546875" style="4" customWidth="1"/>
    <col min="7" max="7" width="6.28515625" style="4" customWidth="1"/>
    <col min="8" max="8" width="2.85546875" style="4" customWidth="1"/>
    <col min="9" max="9" width="6.28515625" style="4" customWidth="1"/>
    <col min="10" max="10" width="2.85546875" style="4" customWidth="1"/>
    <col min="11" max="11" width="6.28515625" style="4" customWidth="1"/>
    <col min="12" max="12" width="2.140625" style="2" customWidth="1"/>
    <col min="13" max="13" width="6.28515625" style="4" customWidth="1"/>
    <col min="14" max="14" width="2.85546875" style="2" customWidth="1"/>
    <col min="15" max="15" width="6.28515625" style="4" customWidth="1"/>
    <col min="16" max="16384" width="11.42578125" style="2"/>
  </cols>
  <sheetData>
    <row r="2" spans="2:16" x14ac:dyDescent="0.25">
      <c r="B2" s="1" t="s">
        <v>38</v>
      </c>
    </row>
    <row r="4" spans="2:16" x14ac:dyDescent="0.25">
      <c r="B4" s="2" t="s">
        <v>39</v>
      </c>
      <c r="C4" s="4" t="s">
        <v>40</v>
      </c>
      <c r="E4" s="29">
        <v>2</v>
      </c>
      <c r="G4" s="29">
        <v>5</v>
      </c>
      <c r="P4" s="7" t="b">
        <v>0</v>
      </c>
    </row>
    <row r="6" spans="2:16" x14ac:dyDescent="0.25">
      <c r="C6" s="4" t="s">
        <v>41</v>
      </c>
      <c r="E6" s="29">
        <v>1</v>
      </c>
      <c r="G6" s="29">
        <v>4</v>
      </c>
    </row>
    <row r="9" spans="2:16" x14ac:dyDescent="0.25">
      <c r="B9" s="2" t="s">
        <v>42</v>
      </c>
      <c r="C9" s="11" t="s">
        <v>43</v>
      </c>
    </row>
    <row r="11" spans="2:16" x14ac:dyDescent="0.25">
      <c r="C11" s="4" t="s">
        <v>56</v>
      </c>
      <c r="D11" s="5" t="s">
        <v>1</v>
      </c>
      <c r="E11" s="4" t="s">
        <v>44</v>
      </c>
      <c r="F11" s="4" t="s">
        <v>14</v>
      </c>
      <c r="G11" s="4" t="s">
        <v>11</v>
      </c>
      <c r="H11" s="4" t="s">
        <v>0</v>
      </c>
      <c r="I11" s="4" t="s">
        <v>45</v>
      </c>
    </row>
    <row r="13" spans="2:16" x14ac:dyDescent="0.25">
      <c r="B13" s="2" t="s">
        <v>54</v>
      </c>
    </row>
    <row r="15" spans="2:16" ht="18.75" x14ac:dyDescent="0.35">
      <c r="E15" s="4" t="s">
        <v>48</v>
      </c>
      <c r="F15" s="4" t="s">
        <v>15</v>
      </c>
      <c r="G15" s="4" t="s">
        <v>49</v>
      </c>
      <c r="I15" s="4">
        <f>G4</f>
        <v>5</v>
      </c>
      <c r="J15" s="4" t="s">
        <v>15</v>
      </c>
      <c r="K15" s="4">
        <f>G6</f>
        <v>4</v>
      </c>
      <c r="M15" s="4">
        <f>I15-K15</f>
        <v>1</v>
      </c>
      <c r="O15" s="15">
        <f>M15/GCD(ABS(M15),ABS(M17))</f>
        <v>1</v>
      </c>
    </row>
    <row r="16" spans="2:16" x14ac:dyDescent="0.25">
      <c r="B16" s="2" t="s">
        <v>46</v>
      </c>
      <c r="C16" s="15" t="s">
        <v>44</v>
      </c>
      <c r="D16" s="34" t="s">
        <v>1</v>
      </c>
      <c r="E16" s="36" t="s">
        <v>47</v>
      </c>
      <c r="F16" s="37"/>
      <c r="G16" s="37"/>
      <c r="H16" s="4" t="s">
        <v>1</v>
      </c>
      <c r="I16" s="36" t="s">
        <v>52</v>
      </c>
      <c r="J16" s="36"/>
      <c r="K16" s="36"/>
      <c r="L16" s="2" t="s">
        <v>1</v>
      </c>
      <c r="M16" s="8" t="s">
        <v>53</v>
      </c>
      <c r="N16" s="2" t="s">
        <v>1</v>
      </c>
      <c r="O16" s="14" t="s">
        <v>53</v>
      </c>
    </row>
    <row r="17" spans="2:15" ht="18.75" x14ac:dyDescent="0.35">
      <c r="E17" s="4" t="s">
        <v>50</v>
      </c>
      <c r="F17" s="4" t="s">
        <v>15</v>
      </c>
      <c r="G17" s="4" t="s">
        <v>51</v>
      </c>
      <c r="I17" s="4">
        <f>E4</f>
        <v>2</v>
      </c>
      <c r="J17" s="4" t="s">
        <v>15</v>
      </c>
      <c r="K17" s="4">
        <f>E6</f>
        <v>1</v>
      </c>
      <c r="M17" s="4">
        <f>I17-K17</f>
        <v>1</v>
      </c>
      <c r="O17" s="15">
        <f>M17/GCD(ABS(M15),ABS(M17))</f>
        <v>1</v>
      </c>
    </row>
    <row r="20" spans="2:15" x14ac:dyDescent="0.25">
      <c r="B20" s="2" t="s">
        <v>55</v>
      </c>
    </row>
    <row r="22" spans="2:15" x14ac:dyDescent="0.25">
      <c r="E22" s="4">
        <f>O15</f>
        <v>1</v>
      </c>
    </row>
    <row r="23" spans="2:15" x14ac:dyDescent="0.25">
      <c r="B23" s="2" t="s">
        <v>46</v>
      </c>
      <c r="C23" s="4" t="s">
        <v>56</v>
      </c>
      <c r="D23" s="5" t="s">
        <v>1</v>
      </c>
      <c r="E23" s="8" t="s">
        <v>53</v>
      </c>
      <c r="F23" s="4" t="s">
        <v>14</v>
      </c>
      <c r="G23" s="4" t="s">
        <v>11</v>
      </c>
      <c r="H23" s="4" t="s">
        <v>0</v>
      </c>
      <c r="I23" s="4" t="s">
        <v>45</v>
      </c>
    </row>
    <row r="24" spans="2:15" x14ac:dyDescent="0.25">
      <c r="E24" s="4">
        <f>O17</f>
        <v>1</v>
      </c>
    </row>
    <row r="26" spans="2:15" x14ac:dyDescent="0.25">
      <c r="E26" s="4">
        <f>E22</f>
        <v>1</v>
      </c>
    </row>
    <row r="27" spans="2:15" x14ac:dyDescent="0.25">
      <c r="C27" s="4">
        <f>G4</f>
        <v>5</v>
      </c>
      <c r="D27" s="2" t="s">
        <v>1</v>
      </c>
      <c r="E27" s="8" t="s">
        <v>53</v>
      </c>
      <c r="F27" s="4" t="s">
        <v>14</v>
      </c>
      <c r="G27" s="4">
        <f>E4</f>
        <v>2</v>
      </c>
      <c r="H27" s="4" t="s">
        <v>0</v>
      </c>
      <c r="I27" s="4" t="s">
        <v>45</v>
      </c>
    </row>
    <row r="28" spans="2:15" x14ac:dyDescent="0.25">
      <c r="E28" s="4">
        <f>E24</f>
        <v>1</v>
      </c>
    </row>
    <row r="30" spans="2:15" x14ac:dyDescent="0.25">
      <c r="C30" s="15" t="s">
        <v>45</v>
      </c>
      <c r="D30" s="34" t="s">
        <v>1</v>
      </c>
      <c r="E30" s="15">
        <f>C27-E26/E28*G27</f>
        <v>3</v>
      </c>
    </row>
  </sheetData>
  <sheetProtection sheet="1" objects="1" scenarios="1" selectLockedCells="1"/>
  <mergeCells count="2">
    <mergeCell ref="E16:G16"/>
    <mergeCell ref="I16:K16"/>
  </mergeCells>
  <conditionalFormatting sqref="B15:O17 B22:I30">
    <cfRule type="expression" dxfId="5" priority="1">
      <formula>$P$4=TRUE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15</xdr:col>
                    <xdr:colOff>38100</xdr:colOff>
                    <xdr:row>1</xdr:row>
                    <xdr:rowOff>28575</xdr:rowOff>
                  </from>
                  <to>
                    <xdr:col>17</xdr:col>
                    <xdr:colOff>333375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1CA8-332E-416D-A1D6-6F5A40248C18}">
  <dimension ref="B2:W25"/>
  <sheetViews>
    <sheetView showGridLines="0" showRowColHeaders="0" zoomScaleNormal="100" workbookViewId="0">
      <selection activeCell="H13" sqref="H13"/>
    </sheetView>
  </sheetViews>
  <sheetFormatPr baseColWidth="10" defaultRowHeight="15.75" x14ac:dyDescent="0.25"/>
  <cols>
    <col min="1" max="1" width="3.7109375" style="2" customWidth="1"/>
    <col min="2" max="2" width="9.7109375" style="2" customWidth="1"/>
    <col min="3" max="3" width="15.7109375" style="2" customWidth="1"/>
    <col min="4" max="4" width="11.42578125" style="2"/>
    <col min="5" max="5" width="3.85546875" style="2" customWidth="1"/>
    <col min="6" max="6" width="3.5703125" style="3" customWidth="1"/>
    <col min="7" max="7" width="2.7109375" style="3" customWidth="1"/>
    <col min="8" max="8" width="3.7109375" style="3" customWidth="1"/>
    <col min="9" max="9" width="2.5703125" style="3" customWidth="1"/>
    <col min="10" max="10" width="5.85546875" style="3" customWidth="1"/>
    <col min="11" max="11" width="8" style="3" customWidth="1"/>
    <col min="12" max="12" width="3.85546875" style="3" customWidth="1"/>
    <col min="13" max="13" width="3.28515625" style="2" customWidth="1"/>
    <col min="14" max="14" width="2.7109375" style="3" customWidth="1"/>
    <col min="15" max="15" width="2.7109375" style="2" customWidth="1"/>
    <col min="16" max="16" width="2.28515625" style="2" customWidth="1"/>
    <col min="17" max="17" width="2.5703125" style="3" customWidth="1"/>
    <col min="18" max="19" width="4.5703125" style="3" customWidth="1"/>
    <col min="20" max="20" width="3.7109375" style="3" customWidth="1"/>
    <col min="21" max="21" width="4.140625" style="2" customWidth="1"/>
    <col min="22" max="22" width="4.5703125" style="3" customWidth="1"/>
    <col min="23" max="16384" width="11.42578125" style="2"/>
  </cols>
  <sheetData>
    <row r="2" spans="2:23" x14ac:dyDescent="0.25">
      <c r="B2" s="1" t="s">
        <v>2</v>
      </c>
    </row>
    <row r="3" spans="2:23" ht="29.25" customHeight="1" x14ac:dyDescent="0.25"/>
    <row r="4" spans="2:23" x14ac:dyDescent="0.25">
      <c r="B4" s="2" t="s">
        <v>3</v>
      </c>
      <c r="D4" s="2" t="s">
        <v>4</v>
      </c>
      <c r="I4" s="2" t="s">
        <v>5</v>
      </c>
    </row>
    <row r="5" spans="2:23" ht="33.75" customHeight="1" x14ac:dyDescent="0.25"/>
    <row r="6" spans="2:23" x14ac:dyDescent="0.25">
      <c r="B6" s="2" t="s">
        <v>6</v>
      </c>
    </row>
    <row r="7" spans="2:23" ht="33" customHeight="1" x14ac:dyDescent="0.25"/>
    <row r="8" spans="2:23" ht="16.5" customHeight="1" x14ac:dyDescent="0.25">
      <c r="B8" s="2" t="s">
        <v>8</v>
      </c>
      <c r="E8" s="7" t="b">
        <v>0</v>
      </c>
      <c r="L8" s="43">
        <v>2</v>
      </c>
    </row>
    <row r="9" spans="2:23" x14ac:dyDescent="0.25">
      <c r="K9" s="3">
        <f>H11</f>
        <v>9</v>
      </c>
      <c r="L9" s="43"/>
      <c r="P9" s="37">
        <v>2</v>
      </c>
      <c r="S9" s="40">
        <v>2</v>
      </c>
      <c r="U9" s="40">
        <v>2</v>
      </c>
    </row>
    <row r="10" spans="2:23" ht="9" customHeight="1" x14ac:dyDescent="0.25">
      <c r="K10" s="9" t="s">
        <v>10</v>
      </c>
      <c r="P10" s="37"/>
      <c r="S10" s="40"/>
      <c r="U10" s="40"/>
    </row>
    <row r="11" spans="2:23" ht="18" customHeight="1" x14ac:dyDescent="0.25">
      <c r="B11" s="43" t="s">
        <v>7</v>
      </c>
      <c r="C11" s="43"/>
      <c r="D11" s="43"/>
      <c r="F11" s="43" t="s">
        <v>9</v>
      </c>
      <c r="G11" s="43" t="s">
        <v>0</v>
      </c>
      <c r="H11" s="16">
        <v>9</v>
      </c>
      <c r="I11" s="43" t="s">
        <v>11</v>
      </c>
      <c r="J11" s="43" t="s">
        <v>12</v>
      </c>
      <c r="K11" s="3">
        <f>H13</f>
        <v>6</v>
      </c>
      <c r="L11" s="44" t="s">
        <v>1</v>
      </c>
      <c r="M11" s="37">
        <f>K9</f>
        <v>9</v>
      </c>
      <c r="N11" s="37"/>
      <c r="O11" s="37"/>
      <c r="P11" s="3"/>
      <c r="Q11" s="44" t="s">
        <v>1</v>
      </c>
      <c r="R11" s="3">
        <f>M11</f>
        <v>9</v>
      </c>
      <c r="T11" s="3">
        <f>INT(R11/GCD(ABS(R13),ABS(R11)))</f>
        <v>3</v>
      </c>
      <c r="V11" s="3">
        <f>T11^2</f>
        <v>9</v>
      </c>
    </row>
    <row r="12" spans="2:23" ht="10.5" customHeight="1" x14ac:dyDescent="0.25">
      <c r="B12" s="43"/>
      <c r="C12" s="43"/>
      <c r="D12" s="43"/>
      <c r="F12" s="43"/>
      <c r="G12" s="43"/>
      <c r="H12" s="6" t="s">
        <v>10</v>
      </c>
      <c r="I12" s="43"/>
      <c r="J12" s="43"/>
      <c r="K12" s="6" t="s">
        <v>13</v>
      </c>
      <c r="L12" s="44"/>
      <c r="M12" s="36" t="s">
        <v>13</v>
      </c>
      <c r="N12" s="36"/>
      <c r="O12" s="36"/>
      <c r="P12" s="6"/>
      <c r="Q12" s="44"/>
      <c r="R12" s="6" t="s">
        <v>10</v>
      </c>
      <c r="S12" s="3" t="s">
        <v>1</v>
      </c>
      <c r="T12" s="6" t="s">
        <v>10</v>
      </c>
      <c r="U12" s="6" t="s">
        <v>1</v>
      </c>
      <c r="V12" s="6" t="s">
        <v>10</v>
      </c>
      <c r="W12" s="17" t="s">
        <v>16</v>
      </c>
    </row>
    <row r="13" spans="2:23" x14ac:dyDescent="0.25">
      <c r="B13" s="43"/>
      <c r="C13" s="43"/>
      <c r="D13" s="43"/>
      <c r="F13" s="43"/>
      <c r="G13" s="43"/>
      <c r="H13" s="16">
        <v>6</v>
      </c>
      <c r="I13" s="43"/>
      <c r="J13" s="43"/>
      <c r="K13" s="3">
        <v>2</v>
      </c>
      <c r="L13" s="44"/>
      <c r="M13" s="2">
        <f>H13</f>
        <v>6</v>
      </c>
      <c r="N13" s="3" t="s">
        <v>14</v>
      </c>
      <c r="O13" s="3">
        <f>K13</f>
        <v>2</v>
      </c>
      <c r="P13" s="3"/>
      <c r="Q13" s="44"/>
      <c r="R13" s="3">
        <f>M13*O13</f>
        <v>12</v>
      </c>
      <c r="T13" s="3">
        <f>INT(R13/GCD(ABS(R13),ABS(R11)))</f>
        <v>4</v>
      </c>
      <c r="V13" s="3">
        <f>T13^2</f>
        <v>16</v>
      </c>
    </row>
    <row r="16" spans="2:23" x14ac:dyDescent="0.25">
      <c r="B16" s="13"/>
      <c r="C16" s="13"/>
      <c r="D16" s="13"/>
      <c r="E16" s="13"/>
      <c r="F16" s="12"/>
      <c r="G16" s="12"/>
      <c r="H16" s="12"/>
      <c r="I16" s="12"/>
      <c r="J16" s="12"/>
      <c r="K16" s="12"/>
      <c r="L16" s="12"/>
      <c r="M16" s="13"/>
      <c r="N16" s="12"/>
      <c r="O16" s="13"/>
      <c r="P16" s="13"/>
      <c r="Q16" s="12"/>
      <c r="R16" s="12"/>
      <c r="S16" s="12"/>
      <c r="T16" s="12"/>
      <c r="U16" s="13"/>
    </row>
    <row r="17" spans="2:21" ht="18" customHeight="1" x14ac:dyDescent="0.25">
      <c r="B17" s="38" t="s">
        <v>18</v>
      </c>
      <c r="C17" s="38"/>
      <c r="D17" s="38"/>
      <c r="E17" s="13"/>
      <c r="F17" s="38" t="s">
        <v>9</v>
      </c>
      <c r="G17" s="38" t="s">
        <v>0</v>
      </c>
      <c r="H17" s="12">
        <f>H11</f>
        <v>9</v>
      </c>
      <c r="I17" s="38" t="s">
        <v>11</v>
      </c>
      <c r="J17" s="39" t="s">
        <v>1</v>
      </c>
      <c r="K17" s="38" t="s">
        <v>17</v>
      </c>
      <c r="L17" s="38"/>
      <c r="M17" s="12">
        <f>H11</f>
        <v>9</v>
      </c>
      <c r="N17" s="38" t="s">
        <v>11</v>
      </c>
      <c r="O17" s="41" t="s">
        <v>0</v>
      </c>
      <c r="P17" s="41"/>
      <c r="Q17" s="41"/>
      <c r="R17" s="12">
        <f>V11</f>
        <v>9</v>
      </c>
      <c r="S17" s="41" t="s">
        <v>15</v>
      </c>
      <c r="T17" s="12">
        <f>R17</f>
        <v>9</v>
      </c>
      <c r="U17" s="13"/>
    </row>
    <row r="18" spans="2:21" ht="11.25" customHeight="1" x14ac:dyDescent="0.25">
      <c r="B18" s="38"/>
      <c r="C18" s="38"/>
      <c r="D18" s="38"/>
      <c r="E18" s="13"/>
      <c r="F18" s="38"/>
      <c r="G18" s="38"/>
      <c r="H18" s="14" t="s">
        <v>10</v>
      </c>
      <c r="I18" s="38"/>
      <c r="J18" s="39"/>
      <c r="K18" s="38"/>
      <c r="L18" s="38"/>
      <c r="M18" s="14" t="s">
        <v>10</v>
      </c>
      <c r="N18" s="38"/>
      <c r="O18" s="41"/>
      <c r="P18" s="41"/>
      <c r="Q18" s="41"/>
      <c r="R18" s="14" t="s">
        <v>10</v>
      </c>
      <c r="S18" s="41"/>
      <c r="T18" s="14" t="s">
        <v>10</v>
      </c>
      <c r="U18" s="13"/>
    </row>
    <row r="19" spans="2:21" x14ac:dyDescent="0.25">
      <c r="B19" s="38"/>
      <c r="C19" s="38"/>
      <c r="D19" s="38"/>
      <c r="E19" s="13"/>
      <c r="F19" s="38"/>
      <c r="G19" s="38"/>
      <c r="H19" s="12">
        <f>H13</f>
        <v>6</v>
      </c>
      <c r="I19" s="38"/>
      <c r="J19" s="39"/>
      <c r="K19" s="38"/>
      <c r="L19" s="38"/>
      <c r="M19" s="12">
        <f>H13</f>
        <v>6</v>
      </c>
      <c r="N19" s="38"/>
      <c r="O19" s="41"/>
      <c r="P19" s="41"/>
      <c r="Q19" s="41"/>
      <c r="R19" s="12">
        <f>V13</f>
        <v>16</v>
      </c>
      <c r="S19" s="41"/>
      <c r="T19" s="12">
        <f>R19</f>
        <v>16</v>
      </c>
      <c r="U19" s="13"/>
    </row>
    <row r="20" spans="2:21" x14ac:dyDescent="0.25">
      <c r="B20" s="13"/>
      <c r="C20" s="13"/>
      <c r="D20" s="13"/>
      <c r="E20" s="13"/>
      <c r="F20" s="12"/>
      <c r="G20" s="12"/>
      <c r="H20" s="12"/>
      <c r="I20" s="12"/>
      <c r="J20" s="12"/>
      <c r="K20" s="12"/>
      <c r="L20" s="12"/>
      <c r="M20" s="13"/>
      <c r="N20" s="12"/>
      <c r="O20" s="13"/>
      <c r="P20" s="13"/>
      <c r="Q20" s="12"/>
      <c r="R20" s="12"/>
      <c r="S20" s="12"/>
      <c r="T20" s="12"/>
      <c r="U20" s="13"/>
    </row>
    <row r="21" spans="2:21" x14ac:dyDescent="0.25">
      <c r="B21" s="13"/>
      <c r="C21" s="13"/>
      <c r="D21" s="13"/>
      <c r="E21" s="13"/>
      <c r="F21" s="12"/>
      <c r="G21" s="12"/>
      <c r="H21" s="12"/>
      <c r="I21" s="12"/>
      <c r="J21" s="12"/>
      <c r="K21" s="12"/>
      <c r="L21" s="12"/>
      <c r="M21" s="13"/>
      <c r="N21" s="12"/>
      <c r="O21" s="13"/>
      <c r="P21" s="13"/>
      <c r="Q21" s="12"/>
      <c r="R21" s="42">
        <v>2</v>
      </c>
      <c r="S21" s="12"/>
      <c r="T21" s="12"/>
      <c r="U21" s="13"/>
    </row>
    <row r="22" spans="2:21" x14ac:dyDescent="0.25">
      <c r="B22" s="13"/>
      <c r="C22" s="13"/>
      <c r="D22" s="13"/>
      <c r="E22" s="13"/>
      <c r="F22" s="12"/>
      <c r="G22" s="12"/>
      <c r="H22" s="12"/>
      <c r="I22" s="12"/>
      <c r="J22" s="12"/>
      <c r="K22" s="12"/>
      <c r="L22" s="12"/>
      <c r="M22" s="45">
        <f>T11</f>
        <v>3</v>
      </c>
      <c r="N22" s="45"/>
      <c r="O22" s="45"/>
      <c r="P22" s="12"/>
      <c r="Q22" s="12"/>
      <c r="R22" s="42"/>
      <c r="S22" s="12"/>
      <c r="T22" s="12">
        <f>T17</f>
        <v>9</v>
      </c>
      <c r="U22" s="13"/>
    </row>
    <row r="23" spans="2:21" x14ac:dyDescent="0.25">
      <c r="B23" s="13"/>
      <c r="C23" s="13"/>
      <c r="D23" s="13"/>
      <c r="E23" s="13"/>
      <c r="F23" s="12"/>
      <c r="G23" s="12"/>
      <c r="H23" s="12"/>
      <c r="I23" s="12"/>
      <c r="J23" s="14" t="s">
        <v>1</v>
      </c>
      <c r="K23" s="12" t="s">
        <v>11</v>
      </c>
      <c r="L23" s="14" t="s">
        <v>0</v>
      </c>
      <c r="M23" s="45" t="s">
        <v>10</v>
      </c>
      <c r="N23" s="45"/>
      <c r="O23" s="45"/>
      <c r="P23" s="12"/>
      <c r="Q23" s="12"/>
      <c r="R23" s="12"/>
      <c r="S23" s="12" t="s">
        <v>15</v>
      </c>
      <c r="T23" s="14" t="s">
        <v>10</v>
      </c>
      <c r="U23" s="13"/>
    </row>
    <row r="24" spans="2:21" x14ac:dyDescent="0.25">
      <c r="B24" s="13"/>
      <c r="C24" s="13"/>
      <c r="D24" s="13"/>
      <c r="E24" s="13"/>
      <c r="F24" s="12"/>
      <c r="G24" s="12"/>
      <c r="H24" s="12"/>
      <c r="I24" s="12"/>
      <c r="J24" s="12"/>
      <c r="K24" s="12"/>
      <c r="L24" s="12"/>
      <c r="M24" s="45">
        <f>T13</f>
        <v>4</v>
      </c>
      <c r="N24" s="45"/>
      <c r="O24" s="45"/>
      <c r="P24" s="12"/>
      <c r="Q24" s="12"/>
      <c r="R24" s="12"/>
      <c r="S24" s="12"/>
      <c r="T24" s="12">
        <f>T19</f>
        <v>16</v>
      </c>
      <c r="U24" s="13"/>
    </row>
    <row r="25" spans="2:21" x14ac:dyDescent="0.25">
      <c r="B25" s="13"/>
      <c r="C25" s="13"/>
      <c r="D25" s="13"/>
      <c r="E25" s="13"/>
      <c r="F25" s="12"/>
      <c r="G25" s="12"/>
      <c r="H25" s="12"/>
      <c r="I25" s="12"/>
      <c r="J25" s="12"/>
      <c r="K25" s="12"/>
      <c r="L25" s="12"/>
      <c r="M25" s="13"/>
      <c r="N25" s="12"/>
      <c r="O25" s="13"/>
      <c r="P25" s="13"/>
      <c r="Q25" s="12"/>
      <c r="R25" s="12"/>
      <c r="S25" s="12"/>
      <c r="T25" s="12"/>
      <c r="U25" s="13"/>
    </row>
  </sheetData>
  <sheetProtection sheet="1" objects="1" scenarios="1" selectLockedCells="1"/>
  <mergeCells count="26">
    <mergeCell ref="M24:O24"/>
    <mergeCell ref="B11:D13"/>
    <mergeCell ref="F11:F13"/>
    <mergeCell ref="G11:G13"/>
    <mergeCell ref="I11:I13"/>
    <mergeCell ref="J11:J13"/>
    <mergeCell ref="L11:L13"/>
    <mergeCell ref="N17:N19"/>
    <mergeCell ref="M12:O12"/>
    <mergeCell ref="M11:O11"/>
    <mergeCell ref="M22:O22"/>
    <mergeCell ref="M23:O23"/>
    <mergeCell ref="O17:Q19"/>
    <mergeCell ref="B17:D19"/>
    <mergeCell ref="F17:F19"/>
    <mergeCell ref="G17:G19"/>
    <mergeCell ref="I17:I19"/>
    <mergeCell ref="J17:J19"/>
    <mergeCell ref="U9:U10"/>
    <mergeCell ref="S17:S19"/>
    <mergeCell ref="R21:R22"/>
    <mergeCell ref="K17:L19"/>
    <mergeCell ref="L8:L9"/>
    <mergeCell ref="P9:P10"/>
    <mergeCell ref="S9:S10"/>
    <mergeCell ref="Q11:Q13"/>
  </mergeCells>
  <conditionalFormatting sqref="J8:W25">
    <cfRule type="expression" dxfId="4" priority="5">
      <formula>$E$8=TRUE</formula>
    </cfRule>
  </conditionalFormatting>
  <dataValidations count="1">
    <dataValidation type="whole" allowBlank="1" showInputMessage="1" showErrorMessage="1" sqref="H11 H13" xr:uid="{3A1F5DC7-3FCC-4F97-99F5-A73382DC7B74}">
      <formula1>-99</formula1>
      <formula2>99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7</xdr:row>
                    <xdr:rowOff>219075</xdr:rowOff>
                  </from>
                  <to>
                    <xdr:col>3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102C-98A7-4A49-AA6C-275B6FA08C3C}">
  <dimension ref="B2:AM35"/>
  <sheetViews>
    <sheetView showGridLines="0" showRowColHeaders="0" zoomScaleNormal="100" workbookViewId="0">
      <selection activeCell="E5" sqref="E5"/>
    </sheetView>
  </sheetViews>
  <sheetFormatPr baseColWidth="10" defaultRowHeight="15.75" x14ac:dyDescent="0.25"/>
  <cols>
    <col min="1" max="2" width="3.85546875" style="2" customWidth="1"/>
    <col min="3" max="3" width="22.28515625" style="2" customWidth="1"/>
    <col min="4" max="4" width="6.7109375" style="18" customWidth="1"/>
    <col min="5" max="5" width="4.85546875" style="3" customWidth="1"/>
    <col min="6" max="6" width="1.7109375" style="3" customWidth="1"/>
    <col min="7" max="7" width="4.7109375" style="3" customWidth="1"/>
    <col min="8" max="8" width="2.85546875" style="3" customWidth="1"/>
    <col min="9" max="9" width="11.42578125" style="3" customWidth="1"/>
    <col min="10" max="10" width="3.28515625" style="3" customWidth="1"/>
    <col min="11" max="11" width="2.85546875" style="3" customWidth="1"/>
    <col min="12" max="12" width="4.85546875" style="3" customWidth="1"/>
    <col min="13" max="13" width="7.42578125" style="2" customWidth="1"/>
    <col min="14" max="14" width="3.140625" style="2" customWidth="1"/>
    <col min="15" max="15" width="4.85546875" style="3" customWidth="1"/>
    <col min="16" max="16" width="3.28515625" style="2" customWidth="1"/>
    <col min="17" max="17" width="4.85546875" style="3" customWidth="1"/>
    <col min="18" max="18" width="3.5703125" style="2" customWidth="1"/>
    <col min="19" max="19" width="4.140625" style="2" customWidth="1"/>
    <col min="20" max="20" width="5" style="3" customWidth="1"/>
    <col min="21" max="21" width="2.28515625" style="2" customWidth="1"/>
    <col min="22" max="22" width="8" style="2" customWidth="1"/>
    <col min="23" max="23" width="4.42578125" style="3" customWidth="1"/>
    <col min="24" max="24" width="5.28515625" style="3" customWidth="1"/>
    <col min="25" max="25" width="3" style="3" customWidth="1"/>
    <col min="26" max="26" width="2.7109375" style="2" customWidth="1"/>
    <col min="27" max="27" width="5.28515625" style="3" customWidth="1"/>
    <col min="28" max="28" width="3.140625" style="3" customWidth="1"/>
    <col min="29" max="29" width="5.5703125" style="3" customWidth="1"/>
    <col min="30" max="30" width="6" style="2" customWidth="1"/>
    <col min="31" max="31" width="6.28515625" style="3" customWidth="1"/>
    <col min="32" max="32" width="1.7109375" style="2" customWidth="1"/>
    <col min="33" max="33" width="7.28515625" style="2" customWidth="1"/>
    <col min="34" max="34" width="3" style="2" customWidth="1"/>
    <col min="35" max="35" width="4.7109375" style="3" customWidth="1"/>
    <col min="36" max="36" width="2.7109375" style="2" customWidth="1"/>
    <col min="37" max="38" width="2.85546875" style="2" customWidth="1"/>
    <col min="39" max="39" width="9.5703125" style="3" customWidth="1"/>
    <col min="40" max="16384" width="11.42578125" style="2"/>
  </cols>
  <sheetData>
    <row r="2" spans="2:22" x14ac:dyDescent="0.25">
      <c r="B2" s="1" t="s">
        <v>57</v>
      </c>
      <c r="V2" s="7" t="b">
        <v>0</v>
      </c>
    </row>
    <row r="3" spans="2:22" x14ac:dyDescent="0.25">
      <c r="C3" s="1"/>
    </row>
    <row r="4" spans="2:22" x14ac:dyDescent="0.25">
      <c r="B4" s="13"/>
      <c r="C4" s="22"/>
      <c r="D4" s="23"/>
      <c r="E4" s="12"/>
      <c r="F4" s="12"/>
      <c r="G4" s="12"/>
      <c r="H4" s="12"/>
      <c r="I4" s="12"/>
      <c r="J4" s="12"/>
      <c r="K4" s="12"/>
      <c r="L4" s="12"/>
      <c r="M4" s="13"/>
    </row>
    <row r="5" spans="2:22" x14ac:dyDescent="0.25">
      <c r="B5" s="13"/>
      <c r="C5" s="13"/>
      <c r="D5" s="23"/>
      <c r="E5" s="16">
        <v>1</v>
      </c>
      <c r="F5" s="12"/>
      <c r="G5" s="12"/>
      <c r="H5" s="12"/>
      <c r="I5" s="16">
        <v>3</v>
      </c>
      <c r="J5" s="12"/>
      <c r="K5" s="12"/>
      <c r="L5" s="16">
        <v>5</v>
      </c>
      <c r="M5" s="13"/>
    </row>
    <row r="6" spans="2:22" ht="18" x14ac:dyDescent="0.25">
      <c r="B6" s="13"/>
      <c r="C6" s="13" t="s">
        <v>61</v>
      </c>
      <c r="D6" s="23" t="s">
        <v>20</v>
      </c>
      <c r="E6" s="14" t="s">
        <v>19</v>
      </c>
      <c r="F6" s="12" t="s">
        <v>14</v>
      </c>
      <c r="G6" s="12" t="s">
        <v>9</v>
      </c>
      <c r="H6" s="12" t="s">
        <v>0</v>
      </c>
      <c r="I6" s="14" t="s">
        <v>19</v>
      </c>
      <c r="J6" s="12" t="s">
        <v>22</v>
      </c>
      <c r="K6" s="12" t="s">
        <v>0</v>
      </c>
      <c r="L6" s="14" t="s">
        <v>19</v>
      </c>
      <c r="M6" s="13"/>
    </row>
    <row r="7" spans="2:22" x14ac:dyDescent="0.25">
      <c r="B7" s="13"/>
      <c r="C7" s="13"/>
      <c r="D7" s="23"/>
      <c r="E7" s="16">
        <v>2</v>
      </c>
      <c r="F7" s="12"/>
      <c r="G7" s="12"/>
      <c r="H7" s="12"/>
      <c r="I7" s="16">
        <v>4</v>
      </c>
      <c r="J7" s="12"/>
      <c r="K7" s="12"/>
      <c r="L7" s="16">
        <v>6</v>
      </c>
      <c r="M7" s="13"/>
    </row>
    <row r="8" spans="2:22" x14ac:dyDescent="0.25">
      <c r="B8" s="13"/>
      <c r="C8" s="13"/>
      <c r="D8" s="23"/>
      <c r="E8" s="12"/>
      <c r="F8" s="12"/>
      <c r="G8" s="12"/>
      <c r="H8" s="12"/>
      <c r="I8" s="12"/>
      <c r="J8" s="12"/>
      <c r="K8" s="12"/>
      <c r="L8" s="12"/>
      <c r="M8" s="13"/>
    </row>
    <row r="10" spans="2:22" x14ac:dyDescent="0.25">
      <c r="E10" s="20">
        <f>E5</f>
        <v>1</v>
      </c>
      <c r="I10" s="20">
        <f>E12</f>
        <v>2</v>
      </c>
      <c r="K10" s="37">
        <f>I5</f>
        <v>3</v>
      </c>
      <c r="L10" s="37"/>
      <c r="O10" s="20">
        <f>E12</f>
        <v>2</v>
      </c>
      <c r="Q10" s="3">
        <f>L5</f>
        <v>5</v>
      </c>
    </row>
    <row r="11" spans="2:22" ht="18" x14ac:dyDescent="0.25">
      <c r="D11" s="18" t="s">
        <v>20</v>
      </c>
      <c r="E11" s="24" t="s">
        <v>19</v>
      </c>
      <c r="F11" s="3" t="s">
        <v>14</v>
      </c>
      <c r="G11" s="3" t="s">
        <v>9</v>
      </c>
      <c r="H11" s="6" t="s">
        <v>0</v>
      </c>
      <c r="I11" s="24" t="s">
        <v>19</v>
      </c>
      <c r="J11" s="3" t="s">
        <v>14</v>
      </c>
      <c r="K11" s="37" t="s">
        <v>19</v>
      </c>
      <c r="L11" s="37"/>
      <c r="M11" s="10" t="s">
        <v>22</v>
      </c>
      <c r="N11" s="5" t="s">
        <v>0</v>
      </c>
      <c r="O11" s="24" t="s">
        <v>19</v>
      </c>
      <c r="P11" s="3" t="s">
        <v>14</v>
      </c>
      <c r="Q11" s="6" t="s">
        <v>19</v>
      </c>
    </row>
    <row r="12" spans="2:22" x14ac:dyDescent="0.25">
      <c r="E12" s="20">
        <f>E7</f>
        <v>2</v>
      </c>
      <c r="I12" s="20">
        <f>E10</f>
        <v>1</v>
      </c>
      <c r="K12" s="37">
        <f>I7</f>
        <v>4</v>
      </c>
      <c r="L12" s="37"/>
      <c r="O12" s="20">
        <f>E10</f>
        <v>1</v>
      </c>
      <c r="Q12" s="3">
        <f>L7</f>
        <v>6</v>
      </c>
    </row>
    <row r="15" spans="2:22" x14ac:dyDescent="0.25">
      <c r="E15" s="3">
        <f>E10</f>
        <v>1</v>
      </c>
      <c r="I15" s="3">
        <f>INT(I10*K10/GCD(ABS(I10*K10),ABS(I12*K12)))</f>
        <v>3</v>
      </c>
      <c r="L15" s="3">
        <f>INT(O10*Q10/GCD(ABS(O10*Q10),ABS(O12*Q12)))</f>
        <v>5</v>
      </c>
    </row>
    <row r="16" spans="2:22" ht="18" x14ac:dyDescent="0.25">
      <c r="D16" s="18" t="s">
        <v>20</v>
      </c>
      <c r="E16" s="6" t="s">
        <v>19</v>
      </c>
      <c r="F16" s="3" t="s">
        <v>14</v>
      </c>
      <c r="G16" s="3" t="s">
        <v>9</v>
      </c>
      <c r="H16" s="6" t="s">
        <v>0</v>
      </c>
      <c r="I16" s="6" t="s">
        <v>19</v>
      </c>
      <c r="J16" s="10" t="s">
        <v>22</v>
      </c>
      <c r="K16" s="5" t="s">
        <v>0</v>
      </c>
      <c r="L16" s="6" t="s">
        <v>19</v>
      </c>
    </row>
    <row r="17" spans="2:39" x14ac:dyDescent="0.25">
      <c r="E17" s="3">
        <f>E12</f>
        <v>2</v>
      </c>
      <c r="I17" s="3">
        <f>INT(I12*K12/GCD(ABS(I10*K10),ABS(I12*K12)))</f>
        <v>2</v>
      </c>
      <c r="L17" s="3">
        <f>INT(O12*Q12/GCD(ABS(O10*Q10),ABS(O12*Q12)))</f>
        <v>3</v>
      </c>
    </row>
    <row r="18" spans="2:39" ht="27" customHeight="1" x14ac:dyDescent="0.25"/>
    <row r="19" spans="2:39" x14ac:dyDescent="0.25">
      <c r="Y19" s="43">
        <v>2</v>
      </c>
      <c r="AK19" s="43">
        <v>2</v>
      </c>
    </row>
    <row r="20" spans="2:39" x14ac:dyDescent="0.25">
      <c r="E20" s="3">
        <f>E15</f>
        <v>1</v>
      </c>
      <c r="I20" s="3">
        <f>I15</f>
        <v>3</v>
      </c>
      <c r="K20" s="20"/>
      <c r="L20" s="20">
        <f>I20^2</f>
        <v>9</v>
      </c>
      <c r="M20" s="25"/>
      <c r="N20" s="46">
        <f>L20</f>
        <v>9</v>
      </c>
      <c r="O20" s="46"/>
      <c r="Q20" s="3">
        <f>L15</f>
        <v>5</v>
      </c>
      <c r="T20" s="3">
        <f>E20</f>
        <v>1</v>
      </c>
      <c r="X20" s="3">
        <f>I20</f>
        <v>3</v>
      </c>
      <c r="Y20" s="43"/>
      <c r="AA20" s="3">
        <f>N20</f>
        <v>9</v>
      </c>
      <c r="AC20" s="3">
        <f>Q20</f>
        <v>5</v>
      </c>
      <c r="AE20" s="3">
        <f>T20</f>
        <v>1</v>
      </c>
      <c r="AI20" s="3">
        <f>X20</f>
        <v>3</v>
      </c>
      <c r="AK20" s="43"/>
      <c r="AM20" s="3">
        <f>AA20*AC22*(-1)+AC20*AA22</f>
        <v>53</v>
      </c>
    </row>
    <row r="21" spans="2:39" ht="18" x14ac:dyDescent="0.25">
      <c r="D21" s="18" t="s">
        <v>20</v>
      </c>
      <c r="E21" s="6" t="s">
        <v>19</v>
      </c>
      <c r="F21" s="3" t="s">
        <v>14</v>
      </c>
      <c r="G21" s="3" t="s">
        <v>9</v>
      </c>
      <c r="H21" s="6" t="s">
        <v>0</v>
      </c>
      <c r="I21" s="6" t="s">
        <v>19</v>
      </c>
      <c r="J21" s="10" t="s">
        <v>22</v>
      </c>
      <c r="K21" s="20" t="s">
        <v>0</v>
      </c>
      <c r="L21" s="24" t="s">
        <v>19</v>
      </c>
      <c r="M21" s="21" t="s">
        <v>15</v>
      </c>
      <c r="N21" s="46" t="s">
        <v>19</v>
      </c>
      <c r="O21" s="46"/>
      <c r="P21" s="2" t="s">
        <v>0</v>
      </c>
      <c r="Q21" s="6" t="s">
        <v>19</v>
      </c>
      <c r="S21" s="19" t="s">
        <v>21</v>
      </c>
      <c r="T21" s="6" t="s">
        <v>19</v>
      </c>
      <c r="U21" s="3" t="s">
        <v>14</v>
      </c>
      <c r="V21" s="18" t="s">
        <v>24</v>
      </c>
      <c r="W21" s="3" t="s">
        <v>0</v>
      </c>
      <c r="X21" s="6" t="s">
        <v>19</v>
      </c>
      <c r="Y21" s="2"/>
      <c r="Z21" s="3" t="s">
        <v>15</v>
      </c>
      <c r="AA21" s="6" t="s">
        <v>19</v>
      </c>
      <c r="AB21" s="3" t="s">
        <v>0</v>
      </c>
      <c r="AC21" s="6" t="s">
        <v>19</v>
      </c>
      <c r="AD21" s="3" t="s">
        <v>1</v>
      </c>
      <c r="AE21" s="6" t="s">
        <v>19</v>
      </c>
      <c r="AF21" s="3" t="s">
        <v>14</v>
      </c>
      <c r="AG21" s="18" t="s">
        <v>24</v>
      </c>
      <c r="AH21" s="2" t="s">
        <v>0</v>
      </c>
      <c r="AI21" s="6" t="s">
        <v>19</v>
      </c>
      <c r="AL21" s="2" t="s">
        <v>0</v>
      </c>
      <c r="AM21" s="6" t="s">
        <v>19</v>
      </c>
    </row>
    <row r="22" spans="2:39" x14ac:dyDescent="0.25">
      <c r="E22" s="3">
        <f>E17</f>
        <v>2</v>
      </c>
      <c r="I22" s="3">
        <f>I17</f>
        <v>2</v>
      </c>
      <c r="K22" s="20"/>
      <c r="L22" s="20">
        <f>(I22*2)^2</f>
        <v>16</v>
      </c>
      <c r="M22" s="25"/>
      <c r="N22" s="46">
        <f>L22</f>
        <v>16</v>
      </c>
      <c r="O22" s="46"/>
      <c r="Q22" s="3">
        <f>L17</f>
        <v>3</v>
      </c>
      <c r="T22" s="3">
        <f>E22</f>
        <v>2</v>
      </c>
      <c r="X22" s="3">
        <f>I22*2</f>
        <v>4</v>
      </c>
      <c r="AA22" s="3">
        <f>N22</f>
        <v>16</v>
      </c>
      <c r="AC22" s="3">
        <f>Q22</f>
        <v>3</v>
      </c>
      <c r="AE22" s="3">
        <f>T22</f>
        <v>2</v>
      </c>
      <c r="AI22" s="3">
        <f>X22</f>
        <v>4</v>
      </c>
      <c r="AM22" s="3">
        <f>AA22*AC22</f>
        <v>48</v>
      </c>
    </row>
    <row r="25" spans="2:39" x14ac:dyDescent="0.25">
      <c r="B25" s="13"/>
      <c r="C25" s="13"/>
      <c r="D25" s="23"/>
      <c r="E25" s="12"/>
      <c r="F25" s="12"/>
      <c r="G25" s="12"/>
      <c r="H25" s="12"/>
      <c r="I25" s="12"/>
      <c r="J25" s="12"/>
      <c r="K25" s="38">
        <v>2</v>
      </c>
      <c r="L25" s="12"/>
      <c r="M25" s="13"/>
      <c r="N25" s="13"/>
    </row>
    <row r="26" spans="2:39" x14ac:dyDescent="0.25">
      <c r="B26" s="13"/>
      <c r="C26" s="13"/>
      <c r="D26" s="23"/>
      <c r="E26" s="12">
        <f>AE20</f>
        <v>1</v>
      </c>
      <c r="F26" s="12"/>
      <c r="G26" s="12"/>
      <c r="H26" s="12"/>
      <c r="I26" s="12">
        <f>AI20</f>
        <v>3</v>
      </c>
      <c r="J26" s="12"/>
      <c r="K26" s="38"/>
      <c r="L26" s="12"/>
      <c r="M26" s="12">
        <f>AE20*AM20</f>
        <v>53</v>
      </c>
      <c r="N26" s="13"/>
    </row>
    <row r="27" spans="2:39" x14ac:dyDescent="0.25">
      <c r="B27" s="13"/>
      <c r="C27" s="13" t="s">
        <v>23</v>
      </c>
      <c r="D27" s="23" t="s">
        <v>20</v>
      </c>
      <c r="E27" s="14" t="s">
        <v>19</v>
      </c>
      <c r="F27" s="12" t="s">
        <v>14</v>
      </c>
      <c r="G27" s="12" t="s">
        <v>11</v>
      </c>
      <c r="H27" s="12" t="s">
        <v>0</v>
      </c>
      <c r="I27" s="14" t="s">
        <v>19</v>
      </c>
      <c r="J27" s="12"/>
      <c r="K27" s="12"/>
      <c r="L27" s="12" t="s">
        <v>0</v>
      </c>
      <c r="M27" s="14" t="s">
        <v>19</v>
      </c>
      <c r="N27" s="13"/>
    </row>
    <row r="28" spans="2:39" x14ac:dyDescent="0.25">
      <c r="B28" s="13"/>
      <c r="C28" s="13"/>
      <c r="D28" s="23"/>
      <c r="E28" s="12">
        <f>AE22</f>
        <v>2</v>
      </c>
      <c r="F28" s="12"/>
      <c r="G28" s="12"/>
      <c r="H28" s="12"/>
      <c r="I28" s="12">
        <f>AI22</f>
        <v>4</v>
      </c>
      <c r="J28" s="12"/>
      <c r="K28" s="12"/>
      <c r="L28" s="12"/>
      <c r="M28" s="12">
        <f>AE22*AM22</f>
        <v>96</v>
      </c>
      <c r="N28" s="13"/>
    </row>
    <row r="29" spans="2:39" x14ac:dyDescent="0.25">
      <c r="B29" s="13"/>
      <c r="C29" s="13"/>
      <c r="D29" s="23"/>
      <c r="E29" s="12"/>
      <c r="F29" s="12"/>
      <c r="G29" s="12"/>
      <c r="H29" s="12"/>
      <c r="I29" s="12"/>
      <c r="J29" s="12"/>
      <c r="K29" s="12"/>
      <c r="L29" s="12"/>
      <c r="M29" s="13"/>
      <c r="N29" s="13"/>
    </row>
    <row r="31" spans="2:39" x14ac:dyDescent="0.25">
      <c r="B31" s="13"/>
      <c r="C31" s="13"/>
      <c r="D31" s="23"/>
      <c r="E31" s="35"/>
      <c r="F31" s="35"/>
      <c r="G31" s="35"/>
      <c r="H31" s="35"/>
      <c r="I31" s="35"/>
      <c r="J31" s="35"/>
      <c r="K31" s="38">
        <v>2</v>
      </c>
      <c r="L31" s="35"/>
      <c r="M31" s="47">
        <f>M26/M28</f>
        <v>0.55208333333333337</v>
      </c>
      <c r="N31" s="47"/>
      <c r="O31" s="47"/>
      <c r="P31" s="47"/>
      <c r="Q31" s="47"/>
    </row>
    <row r="32" spans="2:39" x14ac:dyDescent="0.25">
      <c r="B32" s="13"/>
      <c r="C32" s="13"/>
      <c r="D32" s="23"/>
      <c r="E32" s="35">
        <f>E26</f>
        <v>1</v>
      </c>
      <c r="F32" s="35"/>
      <c r="G32" s="35"/>
      <c r="H32" s="35"/>
      <c r="I32" s="47">
        <f>I26/I28</f>
        <v>0.75</v>
      </c>
      <c r="J32" s="35"/>
      <c r="K32" s="38"/>
      <c r="L32" s="35"/>
      <c r="M32" s="47"/>
      <c r="N32" s="47"/>
      <c r="O32" s="47"/>
      <c r="P32" s="47"/>
      <c r="Q32" s="47"/>
    </row>
    <row r="33" spans="2:17" x14ac:dyDescent="0.25">
      <c r="B33" s="13"/>
      <c r="C33" s="13" t="s">
        <v>23</v>
      </c>
      <c r="D33" s="23" t="s">
        <v>20</v>
      </c>
      <c r="E33" s="14" t="s">
        <v>19</v>
      </c>
      <c r="F33" s="35" t="s">
        <v>14</v>
      </c>
      <c r="G33" s="35" t="s">
        <v>11</v>
      </c>
      <c r="H33" s="35" t="s">
        <v>0</v>
      </c>
      <c r="I33" s="47"/>
      <c r="J33" s="35"/>
      <c r="K33" s="35"/>
      <c r="L33" s="35" t="s">
        <v>0</v>
      </c>
      <c r="M33" s="47"/>
      <c r="N33" s="47"/>
      <c r="O33" s="47"/>
      <c r="P33" s="47"/>
      <c r="Q33" s="47"/>
    </row>
    <row r="34" spans="2:17" x14ac:dyDescent="0.25">
      <c r="B34" s="13"/>
      <c r="C34" s="13"/>
      <c r="D34" s="23"/>
      <c r="E34" s="35">
        <f>E28</f>
        <v>2</v>
      </c>
      <c r="F34" s="35"/>
      <c r="G34" s="35"/>
      <c r="H34" s="35"/>
      <c r="I34" s="47"/>
      <c r="J34" s="35"/>
      <c r="K34" s="35"/>
      <c r="L34" s="35"/>
      <c r="M34" s="47"/>
      <c r="N34" s="47"/>
      <c r="O34" s="47"/>
      <c r="P34" s="47"/>
      <c r="Q34" s="47"/>
    </row>
    <row r="35" spans="2:17" x14ac:dyDescent="0.25">
      <c r="B35" s="13"/>
      <c r="C35" s="13"/>
      <c r="D35" s="23"/>
      <c r="E35" s="35"/>
      <c r="F35" s="35"/>
      <c r="G35" s="35"/>
      <c r="H35" s="35"/>
      <c r="I35" s="35"/>
      <c r="J35" s="35"/>
      <c r="K35" s="35"/>
      <c r="L35" s="35"/>
      <c r="M35" s="47"/>
      <c r="N35" s="47"/>
      <c r="O35" s="47"/>
      <c r="P35" s="47"/>
      <c r="Q35" s="47"/>
    </row>
  </sheetData>
  <sheetProtection sheet="1" objects="1" scenarios="1" selectLockedCells="1"/>
  <mergeCells count="12">
    <mergeCell ref="K31:K32"/>
    <mergeCell ref="I32:I34"/>
    <mergeCell ref="M31:Q35"/>
    <mergeCell ref="Y19:Y20"/>
    <mergeCell ref="AK19:AK20"/>
    <mergeCell ref="K25:K26"/>
    <mergeCell ref="N22:O22"/>
    <mergeCell ref="K11:L11"/>
    <mergeCell ref="K10:L10"/>
    <mergeCell ref="K12:L12"/>
    <mergeCell ref="N21:O21"/>
    <mergeCell ref="N20:O20"/>
  </mergeCells>
  <conditionalFormatting sqref="D10:R29 S19:AN23">
    <cfRule type="expression" dxfId="3" priority="3">
      <formula>$V$2=TRUE</formula>
    </cfRule>
  </conditionalFormatting>
  <conditionalFormatting sqref="D35:L35 D33:H34 J33:L34 D31:L32">
    <cfRule type="expression" dxfId="2" priority="2">
      <formula>$V$2=TRUE</formula>
    </cfRule>
  </conditionalFormatting>
  <conditionalFormatting sqref="M31">
    <cfRule type="expression" dxfId="1" priority="1">
      <formula>$V$2=TRUE</formula>
    </cfRule>
  </conditionalFormatting>
  <dataValidations count="1">
    <dataValidation type="whole" allowBlank="1" showInputMessage="1" showErrorMessage="1" sqref="E5 E7 I7 I5 L5 L7" xr:uid="{862FF008-3A42-467D-8B49-0494F3712014}">
      <formula1>-999</formula1>
      <formula2>999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Check Box 2">
              <controlPr defaultSize="0" autoFill="0" autoLine="0" autoPict="0">
                <anchor moveWithCells="1">
                  <from>
                    <xdr:col>14</xdr:col>
                    <xdr:colOff>57150</xdr:colOff>
                    <xdr:row>1</xdr:row>
                    <xdr:rowOff>19050</xdr:rowOff>
                  </from>
                  <to>
                    <xdr:col>20</xdr:col>
                    <xdr:colOff>19050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DC32-C44E-4B04-B2B5-7E84EAFA4E6E}">
  <dimension ref="B2:U32"/>
  <sheetViews>
    <sheetView showGridLines="0" showRowColHeaders="0" zoomScaleNormal="100" workbookViewId="0">
      <selection activeCell="U2" sqref="U2"/>
    </sheetView>
  </sheetViews>
  <sheetFormatPr baseColWidth="10" defaultRowHeight="15.75" x14ac:dyDescent="0.25"/>
  <cols>
    <col min="1" max="1" width="4" style="2" customWidth="1"/>
    <col min="2" max="2" width="11.42578125" style="2"/>
    <col min="3" max="3" width="6" style="2" customWidth="1"/>
    <col min="4" max="4" width="2.28515625" style="2" customWidth="1"/>
    <col min="5" max="5" width="4.28515625" style="3" customWidth="1"/>
    <col min="6" max="6" width="3.42578125" style="3" customWidth="1"/>
    <col min="7" max="8" width="4.28515625" style="3" customWidth="1"/>
    <col min="9" max="9" width="3.42578125" style="3" customWidth="1"/>
    <col min="10" max="11" width="4.28515625" style="3" customWidth="1"/>
    <col min="12" max="12" width="5.140625" style="3" customWidth="1"/>
    <col min="13" max="13" width="4.28515625" style="3" customWidth="1"/>
    <col min="14" max="14" width="5.140625" style="3" customWidth="1"/>
    <col min="15" max="16" width="4.28515625" style="3" customWidth="1"/>
    <col min="17" max="17" width="4.85546875" style="2" customWidth="1"/>
    <col min="18" max="16384" width="11.42578125" style="2"/>
  </cols>
  <sheetData>
    <row r="2" spans="2:21" x14ac:dyDescent="0.25">
      <c r="B2" s="1" t="s">
        <v>25</v>
      </c>
      <c r="U2" s="7" t="b">
        <v>0</v>
      </c>
    </row>
    <row r="4" spans="2:21" ht="18" customHeight="1" x14ac:dyDescent="0.25">
      <c r="C4" s="43" t="s">
        <v>26</v>
      </c>
      <c r="E4" s="29">
        <v>1</v>
      </c>
      <c r="F4" s="43" t="s">
        <v>9</v>
      </c>
      <c r="G4" s="43" t="s">
        <v>0</v>
      </c>
      <c r="H4" s="29">
        <v>2</v>
      </c>
      <c r="I4" s="43" t="s">
        <v>11</v>
      </c>
      <c r="J4" s="43" t="s">
        <v>0</v>
      </c>
      <c r="K4" s="29">
        <v>2</v>
      </c>
      <c r="P4" s="43" t="s">
        <v>1</v>
      </c>
      <c r="Q4" s="43">
        <v>0</v>
      </c>
    </row>
    <row r="5" spans="2:21" ht="9.75" customHeight="1" x14ac:dyDescent="0.25">
      <c r="C5" s="43"/>
      <c r="E5" s="6" t="s">
        <v>19</v>
      </c>
      <c r="F5" s="43"/>
      <c r="G5" s="43"/>
      <c r="H5" s="6" t="s">
        <v>19</v>
      </c>
      <c r="I5" s="43"/>
      <c r="J5" s="43"/>
      <c r="K5" s="6" t="s">
        <v>19</v>
      </c>
      <c r="L5" s="6"/>
      <c r="M5" s="6"/>
      <c r="N5" s="6"/>
      <c r="O5" s="6"/>
      <c r="P5" s="43"/>
      <c r="Q5" s="43"/>
    </row>
    <row r="6" spans="2:21" x14ac:dyDescent="0.25">
      <c r="C6" s="43"/>
      <c r="E6" s="29">
        <v>2</v>
      </c>
      <c r="F6" s="43"/>
      <c r="G6" s="43"/>
      <c r="H6" s="29">
        <v>1</v>
      </c>
      <c r="I6" s="43"/>
      <c r="J6" s="43"/>
      <c r="K6" s="29">
        <v>1</v>
      </c>
      <c r="P6" s="43"/>
      <c r="Q6" s="43"/>
    </row>
    <row r="8" spans="2:21" ht="18" customHeight="1" x14ac:dyDescent="0.25">
      <c r="C8" s="43" t="s">
        <v>26</v>
      </c>
      <c r="F8" s="43" t="s">
        <v>9</v>
      </c>
      <c r="G8" s="43" t="s">
        <v>0</v>
      </c>
      <c r="H8" s="3">
        <f>E6</f>
        <v>2</v>
      </c>
      <c r="I8" s="43" t="s">
        <v>14</v>
      </c>
      <c r="J8" s="3">
        <f>H4</f>
        <v>2</v>
      </c>
      <c r="K8" s="43" t="s">
        <v>11</v>
      </c>
      <c r="L8" s="43" t="s">
        <v>0</v>
      </c>
      <c r="M8" s="3">
        <f>H8</f>
        <v>2</v>
      </c>
      <c r="N8" s="43" t="s">
        <v>14</v>
      </c>
      <c r="O8" s="3">
        <f>K4</f>
        <v>2</v>
      </c>
      <c r="P8" s="43" t="s">
        <v>1</v>
      </c>
      <c r="Q8" s="43">
        <v>0</v>
      </c>
    </row>
    <row r="9" spans="2:21" ht="9" customHeight="1" x14ac:dyDescent="0.25">
      <c r="C9" s="43"/>
      <c r="F9" s="43"/>
      <c r="G9" s="43"/>
      <c r="H9" s="6" t="s">
        <v>19</v>
      </c>
      <c r="I9" s="43"/>
      <c r="J9" s="6" t="s">
        <v>19</v>
      </c>
      <c r="K9" s="43"/>
      <c r="L9" s="43"/>
      <c r="M9" s="6" t="s">
        <v>19</v>
      </c>
      <c r="N9" s="43"/>
      <c r="O9" s="6" t="s">
        <v>19</v>
      </c>
      <c r="P9" s="43"/>
      <c r="Q9" s="43"/>
    </row>
    <row r="10" spans="2:21" x14ac:dyDescent="0.25">
      <c r="C10" s="43"/>
      <c r="F10" s="43"/>
      <c r="G10" s="43"/>
      <c r="H10" s="3">
        <f>E4</f>
        <v>1</v>
      </c>
      <c r="I10" s="43"/>
      <c r="J10" s="3">
        <f>H6</f>
        <v>1</v>
      </c>
      <c r="K10" s="43"/>
      <c r="L10" s="43"/>
      <c r="M10" s="3">
        <f>H10</f>
        <v>1</v>
      </c>
      <c r="N10" s="43"/>
      <c r="O10" s="3">
        <f>K6</f>
        <v>1</v>
      </c>
      <c r="P10" s="43"/>
      <c r="Q10" s="43"/>
    </row>
    <row r="12" spans="2:21" ht="18" customHeight="1" x14ac:dyDescent="0.25">
      <c r="C12" s="38" t="s">
        <v>26</v>
      </c>
      <c r="D12" s="13"/>
      <c r="E12" s="12"/>
      <c r="F12" s="38" t="s">
        <v>9</v>
      </c>
      <c r="G12" s="38" t="s">
        <v>0</v>
      </c>
      <c r="H12" s="12">
        <f>H8*J8/GCD(ABS(H8*J8),ABS(H10*J10))</f>
        <v>4</v>
      </c>
      <c r="I12" s="38" t="s">
        <v>11</v>
      </c>
      <c r="J12" s="38" t="s">
        <v>0</v>
      </c>
      <c r="K12" s="12">
        <f>M8*O8/GCD(ABS(M8*O8),ABS(M10*O10))</f>
        <v>4</v>
      </c>
      <c r="L12" s="12"/>
      <c r="M12" s="12"/>
      <c r="N12" s="12"/>
      <c r="O12" s="12"/>
      <c r="P12" s="38" t="s">
        <v>1</v>
      </c>
      <c r="Q12" s="38">
        <v>0</v>
      </c>
    </row>
    <row r="13" spans="2:21" ht="9.75" customHeight="1" x14ac:dyDescent="0.25">
      <c r="C13" s="38"/>
      <c r="D13" s="13"/>
      <c r="E13" s="12"/>
      <c r="F13" s="38"/>
      <c r="G13" s="38"/>
      <c r="H13" s="14" t="s">
        <v>19</v>
      </c>
      <c r="I13" s="38"/>
      <c r="J13" s="38"/>
      <c r="K13" s="14" t="s">
        <v>19</v>
      </c>
      <c r="L13" s="12"/>
      <c r="M13" s="12"/>
      <c r="N13" s="12"/>
      <c r="O13" s="12"/>
      <c r="P13" s="38"/>
      <c r="Q13" s="38"/>
    </row>
    <row r="14" spans="2:21" x14ac:dyDescent="0.25">
      <c r="C14" s="38"/>
      <c r="D14" s="13"/>
      <c r="E14" s="12"/>
      <c r="F14" s="38"/>
      <c r="G14" s="38"/>
      <c r="H14" s="12">
        <f>H10*J10/GCD(ABS(H8*J8),ABS(H10*J10))</f>
        <v>1</v>
      </c>
      <c r="I14" s="38"/>
      <c r="J14" s="38"/>
      <c r="K14" s="12">
        <f>M10*O10/GCD(ABS(M8*O8),ABS(M10*O10))</f>
        <v>1</v>
      </c>
      <c r="L14" s="12"/>
      <c r="M14" s="12"/>
      <c r="N14" s="12"/>
      <c r="O14" s="12"/>
      <c r="P14" s="38"/>
      <c r="Q14" s="38"/>
    </row>
    <row r="15" spans="2:21" ht="7.5" customHeight="1" x14ac:dyDescent="0.25"/>
    <row r="17" spans="3:21" x14ac:dyDescent="0.25">
      <c r="H17" s="30" t="s">
        <v>27</v>
      </c>
      <c r="K17" s="30" t="s">
        <v>28</v>
      </c>
    </row>
    <row r="18" spans="3:21" x14ac:dyDescent="0.25">
      <c r="H18" s="26"/>
      <c r="K18" s="26"/>
    </row>
    <row r="19" spans="3:21" x14ac:dyDescent="0.25">
      <c r="L19" s="43">
        <v>2</v>
      </c>
      <c r="P19" s="28">
        <v>1</v>
      </c>
    </row>
    <row r="20" spans="3:21" x14ac:dyDescent="0.25">
      <c r="E20" s="37">
        <f>H12</f>
        <v>4</v>
      </c>
      <c r="F20" s="37"/>
      <c r="I20" s="37">
        <f>E20</f>
        <v>4</v>
      </c>
      <c r="J20" s="37"/>
      <c r="K20" s="37"/>
      <c r="L20" s="43"/>
      <c r="P20" s="3">
        <v>2</v>
      </c>
      <c r="S20" s="31" t="s">
        <v>31</v>
      </c>
    </row>
    <row r="21" spans="3:21" ht="9.75" customHeight="1" x14ac:dyDescent="0.25">
      <c r="E21" s="37" t="s">
        <v>19</v>
      </c>
      <c r="F21" s="37"/>
      <c r="I21" s="37" t="s">
        <v>19</v>
      </c>
      <c r="J21" s="37"/>
      <c r="K21" s="37"/>
      <c r="N21" s="2"/>
    </row>
    <row r="22" spans="3:21" x14ac:dyDescent="0.25">
      <c r="E22" s="37">
        <f>H14</f>
        <v>1</v>
      </c>
      <c r="F22" s="37"/>
      <c r="I22" s="37">
        <f>E22</f>
        <v>1</v>
      </c>
      <c r="J22" s="37"/>
      <c r="K22" s="37"/>
      <c r="M22" s="2"/>
      <c r="N22" s="3">
        <f>K12</f>
        <v>4</v>
      </c>
    </row>
    <row r="23" spans="3:21" ht="18.75" x14ac:dyDescent="0.35">
      <c r="C23" s="2" t="s">
        <v>29</v>
      </c>
      <c r="D23" s="2" t="s">
        <v>15</v>
      </c>
      <c r="E23" s="36" t="s">
        <v>13</v>
      </c>
      <c r="F23" s="36"/>
      <c r="G23" s="27" t="s">
        <v>30</v>
      </c>
      <c r="I23" s="37" t="s">
        <v>13</v>
      </c>
      <c r="J23" s="37"/>
      <c r="K23" s="37"/>
      <c r="M23" s="3" t="s">
        <v>15</v>
      </c>
      <c r="N23" s="6" t="s">
        <v>19</v>
      </c>
    </row>
    <row r="24" spans="3:21" x14ac:dyDescent="0.25">
      <c r="E24" s="37">
        <v>2</v>
      </c>
      <c r="F24" s="37"/>
      <c r="I24" s="37">
        <v>2</v>
      </c>
      <c r="J24" s="37"/>
      <c r="K24" s="37"/>
      <c r="N24" s="3">
        <f>K14</f>
        <v>1</v>
      </c>
    </row>
    <row r="28" spans="3:21" ht="18.75" x14ac:dyDescent="0.35">
      <c r="C28" s="13" t="s">
        <v>58</v>
      </c>
      <c r="D28" s="13"/>
      <c r="E28" s="45">
        <f>-(E20/E22)/E24</f>
        <v>-2</v>
      </c>
      <c r="F28" s="45"/>
      <c r="G28" s="32" t="s">
        <v>0</v>
      </c>
      <c r="H28" s="45">
        <f>SQRT(((I20/I22)/I24)^2-N22/N24)</f>
        <v>0</v>
      </c>
      <c r="I28" s="45"/>
      <c r="J28" s="45"/>
      <c r="K28" s="45"/>
      <c r="L28" s="45"/>
      <c r="M28" s="12" t="s">
        <v>60</v>
      </c>
      <c r="N28" s="45">
        <f>E28+H28</f>
        <v>-2</v>
      </c>
      <c r="O28" s="45"/>
      <c r="P28" s="45"/>
      <c r="Q28" s="45"/>
      <c r="S28" s="31" t="s">
        <v>32</v>
      </c>
      <c r="U28" s="31" t="s">
        <v>33</v>
      </c>
    </row>
    <row r="30" spans="3:21" x14ac:dyDescent="0.25">
      <c r="S30" s="31" t="s">
        <v>34</v>
      </c>
      <c r="U30" s="31" t="s">
        <v>35</v>
      </c>
    </row>
    <row r="31" spans="3:21" ht="18.75" x14ac:dyDescent="0.35">
      <c r="C31" s="13" t="s">
        <v>59</v>
      </c>
      <c r="D31" s="13"/>
      <c r="E31" s="45">
        <f>E28</f>
        <v>-2</v>
      </c>
      <c r="F31" s="45"/>
      <c r="G31" s="33" t="s">
        <v>15</v>
      </c>
      <c r="H31" s="45">
        <f>H28</f>
        <v>0</v>
      </c>
      <c r="I31" s="45"/>
      <c r="J31" s="45"/>
      <c r="K31" s="45"/>
      <c r="L31" s="45"/>
      <c r="M31" s="12" t="s">
        <v>60</v>
      </c>
      <c r="N31" s="45">
        <f>E31-H31</f>
        <v>-2</v>
      </c>
      <c r="O31" s="45"/>
      <c r="P31" s="45"/>
      <c r="Q31" s="45"/>
    </row>
    <row r="32" spans="3:21" x14ac:dyDescent="0.25">
      <c r="S32" s="31" t="s">
        <v>36</v>
      </c>
      <c r="U32" s="31" t="s">
        <v>37</v>
      </c>
    </row>
  </sheetData>
  <sheetProtection sheet="1" objects="1" scenarios="1" selectLockedCells="1"/>
  <mergeCells count="40">
    <mergeCell ref="I22:K22"/>
    <mergeCell ref="C4:C6"/>
    <mergeCell ref="F4:F6"/>
    <mergeCell ref="G4:G6"/>
    <mergeCell ref="I4:I6"/>
    <mergeCell ref="J4:J6"/>
    <mergeCell ref="C8:C10"/>
    <mergeCell ref="C12:C14"/>
    <mergeCell ref="E31:F31"/>
    <mergeCell ref="H31:L31"/>
    <mergeCell ref="N28:Q28"/>
    <mergeCell ref="N31:Q31"/>
    <mergeCell ref="P4:P6"/>
    <mergeCell ref="Q4:Q6"/>
    <mergeCell ref="F8:F10"/>
    <mergeCell ref="G8:G10"/>
    <mergeCell ref="I8:I10"/>
    <mergeCell ref="K8:K10"/>
    <mergeCell ref="L8:L10"/>
    <mergeCell ref="N8:N10"/>
    <mergeCell ref="P8:P10"/>
    <mergeCell ref="Q8:Q10"/>
    <mergeCell ref="L19:L20"/>
    <mergeCell ref="F12:F14"/>
    <mergeCell ref="P12:P14"/>
    <mergeCell ref="Q12:Q14"/>
    <mergeCell ref="E28:F28"/>
    <mergeCell ref="H28:L28"/>
    <mergeCell ref="G12:G14"/>
    <mergeCell ref="I12:I14"/>
    <mergeCell ref="J12:J14"/>
    <mergeCell ref="E23:F23"/>
    <mergeCell ref="E22:F22"/>
    <mergeCell ref="E21:F21"/>
    <mergeCell ref="E20:F20"/>
    <mergeCell ref="E24:F24"/>
    <mergeCell ref="I23:K23"/>
    <mergeCell ref="I24:K24"/>
    <mergeCell ref="I21:K21"/>
    <mergeCell ref="I20:K20"/>
  </mergeCells>
  <conditionalFormatting sqref="C8:Q32">
    <cfRule type="expression" dxfId="0" priority="1">
      <formula>$U$2=TRUE</formula>
    </cfRule>
  </conditionalFormatting>
  <dataValidations count="1">
    <dataValidation type="whole" allowBlank="1" showInputMessage="1" showErrorMessage="1" error="Bitte eine ganze Zahl &gt;-99 und &lt;99 eingeben." sqref="E4 E6 H6 H4 K4 K6" xr:uid="{6E6F7F00-CD10-45CF-88A0-09D997AF1711}">
      <formula1>-99</formula1>
      <formula2>99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18</xdr:col>
                    <xdr:colOff>19050</xdr:colOff>
                    <xdr:row>1</xdr:row>
                    <xdr:rowOff>9525</xdr:rowOff>
                  </from>
                  <to>
                    <xdr:col>19</xdr:col>
                    <xdr:colOff>638175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 Punkte</vt:lpstr>
      <vt:lpstr>Quadr. Ergänzung</vt:lpstr>
      <vt:lpstr>Umwandlung</vt:lpstr>
      <vt:lpstr>p_q-Formel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R. K.</cp:lastModifiedBy>
  <dcterms:created xsi:type="dcterms:W3CDTF">2018-12-09T13:46:31Z</dcterms:created>
  <dcterms:modified xsi:type="dcterms:W3CDTF">2019-11-10T11:05:48Z</dcterms:modified>
</cp:coreProperties>
</file>