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xx\OneDrive\mein skript\Excel- und GeoGebra-Dateien\"/>
    </mc:Choice>
  </mc:AlternateContent>
  <xr:revisionPtr revIDLastSave="2" documentId="8_{EB3D128C-1DB9-4FC3-B0DB-1C4CEEC93F99}" xr6:coauthVersionLast="45" xr6:coauthVersionMax="45" xr10:uidLastSave="{963FDA10-769D-4786-A894-02CC01A65E23}"/>
  <bookViews>
    <workbookView xWindow="28680" yWindow="-120" windowWidth="29040" windowHeight="15990" xr2:uid="{66A65D38-9DFE-4707-8F9D-8879AE7AB4E0}"/>
  </bookViews>
  <sheets>
    <sheet name="Verhältnis" sheetId="3" r:id="rId1"/>
    <sheet name="Proportionale Zuordnung" sheetId="1" r:id="rId2"/>
    <sheet name="Beispiel 1" sheetId="4" r:id="rId3"/>
    <sheet name="Beispiel 2" sheetId="5" r:id="rId4"/>
    <sheet name="Beispiel 3" sheetId="6" r:id="rId5"/>
    <sheet name="Beispiel 4" sheetId="7" r:id="rId6"/>
    <sheet name="hilstabelle" sheetId="2" state="hidden" r:id="rId7"/>
  </sheets>
  <definedNames>
    <definedName name="_xlnm.Print_Area" localSheetId="1">'Proportionale Zuordnung'!$B$2:$P$50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" i="7" l="1"/>
  <c r="M22" i="7" s="1"/>
  <c r="G10" i="7"/>
  <c r="M18" i="7" s="1"/>
  <c r="M26" i="7" s="1"/>
  <c r="M8" i="7"/>
  <c r="M20" i="7" s="1"/>
  <c r="G8" i="7"/>
  <c r="M16" i="7" s="1"/>
  <c r="M24" i="7" s="1"/>
  <c r="O21" i="6"/>
  <c r="M18" i="6"/>
  <c r="M23" i="6" s="1"/>
  <c r="M16" i="6"/>
  <c r="M21" i="6" s="1"/>
  <c r="M13" i="6"/>
  <c r="M26" i="6" s="1"/>
  <c r="M10" i="6"/>
  <c r="M8" i="6"/>
  <c r="G8" i="6"/>
  <c r="N22" i="5"/>
  <c r="N10" i="5"/>
  <c r="P12" i="5" s="1"/>
  <c r="P25" i="5" s="1"/>
  <c r="G10" i="5"/>
  <c r="P16" i="5" s="1"/>
  <c r="P21" i="5" s="1"/>
  <c r="N8" i="5"/>
  <c r="P14" i="5" s="1"/>
  <c r="P27" i="5" s="1"/>
  <c r="G8" i="5"/>
  <c r="P18" i="5" s="1"/>
  <c r="P23" i="5" s="1"/>
  <c r="T14" i="4"/>
  <c r="E12" i="4"/>
  <c r="I14" i="4" s="1"/>
  <c r="P10" i="4"/>
  <c r="P14" i="4" s="1"/>
  <c r="R19" i="4" s="1"/>
  <c r="R8" i="4"/>
  <c r="R12" i="4" s="1"/>
  <c r="R16" i="4" s="1"/>
  <c r="T18" i="4" s="1"/>
  <c r="G8" i="4"/>
  <c r="G12" i="4" s="1"/>
  <c r="G16" i="4" s="1"/>
  <c r="R6" i="4"/>
  <c r="R10" i="4" s="1"/>
  <c r="R14" i="4" s="1"/>
  <c r="T20" i="4" s="1"/>
  <c r="G6" i="4"/>
  <c r="G10" i="4" s="1"/>
  <c r="G14" i="4" s="1"/>
  <c r="H28" i="3"/>
  <c r="S20" i="3"/>
  <c r="K26" i="3" s="1"/>
  <c r="X20" i="3" s="1"/>
  <c r="S18" i="3"/>
  <c r="Q18" i="3"/>
  <c r="O22" i="3" s="1"/>
  <c r="O18" i="3"/>
  <c r="O20" i="3" s="1"/>
  <c r="M18" i="3"/>
  <c r="K22" i="3" s="1"/>
  <c r="K18" i="3"/>
  <c r="K20" i="3" s="1"/>
  <c r="H16" i="3"/>
  <c r="S8" i="3"/>
  <c r="K14" i="3" s="1"/>
  <c r="S6" i="3"/>
  <c r="Q6" i="3"/>
  <c r="O10" i="3" s="1"/>
  <c r="O6" i="3"/>
  <c r="Y10" i="3" s="1"/>
  <c r="M6" i="3"/>
  <c r="K10" i="3" s="1"/>
  <c r="K6" i="3"/>
  <c r="K8" i="3" s="1"/>
  <c r="Q22" i="6" l="1"/>
  <c r="O25" i="6" s="1"/>
  <c r="Q26" i="6" s="1"/>
  <c r="K14" i="4"/>
  <c r="V19" i="4"/>
  <c r="R22" i="5"/>
  <c r="N26" i="5" s="1"/>
  <c r="R26" i="5" s="1"/>
  <c r="O28" i="7"/>
  <c r="U30" i="7" s="1"/>
  <c r="O24" i="7"/>
  <c r="S24" i="7" s="1"/>
  <c r="O30" i="7"/>
  <c r="U32" i="7" s="1"/>
  <c r="O26" i="7"/>
  <c r="S26" i="7" s="1"/>
  <c r="W26" i="7" s="1"/>
  <c r="K30" i="7" s="1"/>
  <c r="S32" i="7" s="1"/>
  <c r="X32" i="7" s="1"/>
  <c r="AC32" i="7" s="1"/>
  <c r="AA10" i="3"/>
  <c r="O8" i="3"/>
  <c r="W12" i="3" s="1"/>
  <c r="C2" i="1"/>
  <c r="W24" i="7" l="1"/>
  <c r="K28" i="7" s="1"/>
  <c r="S30" i="7" s="1"/>
  <c r="X30" i="7" s="1"/>
  <c r="AA30" i="7"/>
  <c r="X12" i="3"/>
  <c r="W13" i="3"/>
  <c r="AC37" i="1"/>
  <c r="AD37" i="1"/>
  <c r="AE37" i="1"/>
  <c r="AF37" i="1"/>
  <c r="AG37" i="1"/>
  <c r="AB37" i="1"/>
  <c r="O41" i="1"/>
  <c r="E41" i="1"/>
  <c r="AC30" i="7" l="1"/>
  <c r="Y12" i="3"/>
  <c r="X13" i="3"/>
  <c r="AB43" i="1"/>
  <c r="AG43" i="1"/>
  <c r="AG41" i="1"/>
  <c r="AB41" i="1"/>
  <c r="Y13" i="3" l="1"/>
  <c r="Z12" i="3"/>
  <c r="K12" i="1"/>
  <c r="AA12" i="3" l="1"/>
  <c r="Z13" i="3"/>
  <c r="O17" i="1"/>
  <c r="C21" i="1"/>
  <c r="I12" i="1"/>
  <c r="H12" i="1"/>
  <c r="F1" i="2" s="1"/>
  <c r="G12" i="1"/>
  <c r="F12" i="1"/>
  <c r="D1" i="2" s="1"/>
  <c r="E12" i="1"/>
  <c r="D12" i="1"/>
  <c r="G8" i="1"/>
  <c r="AB12" i="1"/>
  <c r="AC12" i="1" s="1"/>
  <c r="AD12" i="1" s="1"/>
  <c r="AE12" i="1" s="1"/>
  <c r="AF12" i="1" s="1"/>
  <c r="AG12" i="1" s="1"/>
  <c r="AB12" i="3" l="1"/>
  <c r="AA13" i="3"/>
  <c r="H10" i="1"/>
  <c r="E1" i="2"/>
  <c r="B1" i="2"/>
  <c r="E10" i="1"/>
  <c r="G1" i="2"/>
  <c r="C1" i="2"/>
  <c r="O12" i="1"/>
  <c r="E49" i="1"/>
  <c r="E46" i="1"/>
  <c r="C46" i="1" s="1"/>
  <c r="H46" i="1" s="1"/>
  <c r="AC12" i="3" l="1"/>
  <c r="AB13" i="3"/>
  <c r="E48" i="1"/>
  <c r="F46" i="1"/>
  <c r="E13" i="1"/>
  <c r="F13" i="1"/>
  <c r="G13" i="1"/>
  <c r="E2" i="2" s="1"/>
  <c r="H13" i="1"/>
  <c r="I13" i="1"/>
  <c r="D13" i="1"/>
  <c r="B2" i="2" s="1"/>
  <c r="AC13" i="3" l="1"/>
  <c r="AD12" i="3"/>
  <c r="AD13" i="3" s="1"/>
  <c r="C2" i="2"/>
  <c r="E43" i="1"/>
  <c r="F2" i="2"/>
  <c r="O43" i="1"/>
  <c r="H15" i="1"/>
  <c r="D2" i="2"/>
  <c r="E15" i="1"/>
  <c r="G2" i="2"/>
  <c r="G17" i="1"/>
  <c r="D17" i="1"/>
  <c r="F17" i="1"/>
  <c r="I17" i="1"/>
  <c r="E17" i="1"/>
  <c r="H17" i="1"/>
  <c r="F48" i="1"/>
  <c r="F49" i="1" s="1"/>
  <c r="I41" i="1"/>
  <c r="C49" i="1"/>
  <c r="H49" i="1" s="1"/>
  <c r="N46" i="1" l="1"/>
  <c r="I43" i="1"/>
  <c r="M46" i="1" s="1"/>
  <c r="N49" i="1"/>
  <c r="P49" i="1"/>
  <c r="K49" i="1" s="1"/>
  <c r="P46" i="1" l="1"/>
  <c r="K46" i="1" s="1"/>
  <c r="M48" i="1" s="1"/>
  <c r="M49" i="1" s="1"/>
  <c r="N48" i="1" l="1"/>
</calcChain>
</file>

<file path=xl/sharedStrings.xml><?xml version="1.0" encoding="utf-8"?>
<sst xmlns="http://schemas.openxmlformats.org/spreadsheetml/2006/main" count="323" uniqueCount="100">
  <si>
    <t>x</t>
  </si>
  <si>
    <t>y</t>
  </si>
  <si>
    <t>∙</t>
  </si>
  <si>
    <t>Zuordnungsvorschrift:</t>
  </si>
  <si>
    <t>:</t>
  </si>
  <si>
    <t xml:space="preserve">Jedem x-Wert wird das  </t>
  </si>
  <si>
    <t>ist?</t>
  </si>
  <si>
    <t>Wenn  x =</t>
  </si>
  <si>
    <t xml:space="preserve">Zufallsbereich von </t>
  </si>
  <si>
    <t>bis</t>
  </si>
  <si>
    <t>geteilt durch 10 hoch</t>
  </si>
  <si>
    <t>y : x</t>
  </si>
  <si>
    <t>Proportionalitätsfaktor:</t>
  </si>
  <si>
    <t>- fache seines Wertes zugeordnet.</t>
  </si>
  <si>
    <t>Wenn  y =</t>
  </si>
  <si>
    <t>Die Größen</t>
  </si>
  <si>
    <t>und</t>
  </si>
  <si>
    <t>(x - Wert)</t>
  </si>
  <si>
    <t>∙  x</t>
  </si>
  <si>
    <t xml:space="preserve">∙ </t>
  </si>
  <si>
    <r>
      <t xml:space="preserve">(y - Wert) sind </t>
    </r>
    <r>
      <rPr>
        <i/>
        <sz val="12"/>
        <color theme="1"/>
        <rFont val="Calibri"/>
        <family val="2"/>
        <scheme val="minor"/>
      </rPr>
      <t>direkt proportional</t>
    </r>
    <r>
      <rPr>
        <sz val="12"/>
        <color theme="1"/>
        <rFont val="Calibri"/>
        <family val="2"/>
        <scheme val="minor"/>
      </rPr>
      <t>.</t>
    </r>
  </si>
  <si>
    <t>ist,   dann ist y =</t>
  </si>
  <si>
    <t>ist,   dann ist x =</t>
  </si>
  <si>
    <t xml:space="preserve">.   Wie groß ist y,   wenn x = </t>
  </si>
  <si>
    <t xml:space="preserve">.   Wie groß ist x,   wenn y = </t>
  </si>
  <si>
    <t>Berechne mit dem Dreisatz (und vergleiche danach mit obiger Wertetabelle):</t>
  </si>
  <si>
    <t>Quotientengleichheit</t>
  </si>
  <si>
    <t>x   ↦   y  =</t>
  </si>
  <si>
    <t>m =  y : x  =</t>
  </si>
  <si>
    <t>Preis in €</t>
  </si>
  <si>
    <t>Anzahl der Flaschen</t>
  </si>
  <si>
    <r>
      <t xml:space="preserve">Den Quotienten x : y nennt man das </t>
    </r>
    <r>
      <rPr>
        <i/>
        <sz val="11"/>
        <color theme="1"/>
        <rFont val="Calibri"/>
        <family val="2"/>
        <scheme val="minor"/>
      </rPr>
      <t>Verhältnis von x zu y</t>
    </r>
    <r>
      <rPr>
        <sz val="11"/>
        <color theme="1"/>
        <rFont val="Calibri"/>
        <family val="2"/>
        <scheme val="minor"/>
      </rPr>
      <t>.</t>
    </r>
  </si>
  <si>
    <t>Seien</t>
  </si>
  <si>
    <t>x =</t>
  </si>
  <si>
    <t xml:space="preserve">und </t>
  </si>
  <si>
    <t>y =</t>
  </si>
  <si>
    <t xml:space="preserve"> </t>
  </si>
  <si>
    <t>Das Verhältnis von x zu y beträgt dann</t>
  </si>
  <si>
    <t xml:space="preserve"> x : y</t>
  </si>
  <si>
    <t>=</t>
  </si>
  <si>
    <t>≅</t>
  </si>
  <si>
    <t>bzw.</t>
  </si>
  <si>
    <t>Beispiele für weitere Zahlenpaare, die zueinander</t>
  </si>
  <si>
    <t>----</t>
  </si>
  <si>
    <t>im Verhältnis</t>
  </si>
  <si>
    <t>stehen:</t>
  </si>
  <si>
    <t>Stellt man die Gleichung nach x um, erhält man</t>
  </si>
  <si>
    <r>
      <t xml:space="preserve">Es besteht </t>
    </r>
    <r>
      <rPr>
        <i/>
        <sz val="11"/>
        <color theme="1"/>
        <rFont val="Calibri"/>
        <family val="2"/>
        <scheme val="minor"/>
      </rPr>
      <t>Quotientengleichheit</t>
    </r>
    <r>
      <rPr>
        <sz val="11"/>
        <color theme="1"/>
        <rFont val="Calibri"/>
        <family val="2"/>
        <scheme val="minor"/>
      </rPr>
      <t>.</t>
    </r>
  </si>
  <si>
    <t xml:space="preserve">Also ist x (ungefähr) gleich dem </t>
  </si>
  <si>
    <t>- fachen von y.</t>
  </si>
  <si>
    <t>Das Verhältnis von y zu x beträgt dann</t>
  </si>
  <si>
    <t xml:space="preserve"> y : x</t>
  </si>
  <si>
    <t>Die Funktion f mit der Funktionsgleichung</t>
  </si>
  <si>
    <t>y = f(x) =</t>
  </si>
  <si>
    <r>
      <t xml:space="preserve">ist eine </t>
    </r>
    <r>
      <rPr>
        <i/>
        <sz val="11"/>
        <color theme="1"/>
        <rFont val="Calibri"/>
        <family val="2"/>
        <scheme val="minor"/>
      </rPr>
      <t>proportionale</t>
    </r>
    <r>
      <rPr>
        <sz val="11"/>
        <color theme="1"/>
        <rFont val="Calibri"/>
        <family val="2"/>
        <scheme val="minor"/>
      </rPr>
      <t xml:space="preserve"> Funktion.</t>
    </r>
  </si>
  <si>
    <t>Stellt man die Gleichung nach y um, erhält man</t>
  </si>
  <si>
    <r>
      <t xml:space="preserve">x und y sind zueinander </t>
    </r>
    <r>
      <rPr>
        <i/>
        <sz val="11"/>
        <color theme="1"/>
        <rFont val="Calibri"/>
        <family val="2"/>
        <scheme val="minor"/>
      </rPr>
      <t>proportional.</t>
    </r>
  </si>
  <si>
    <t xml:space="preserve">Also ist y (ungefähr) gleich dem </t>
  </si>
  <si>
    <t>- fachen von x.</t>
  </si>
  <si>
    <t>Das Verhältnis von x zu y beträgt</t>
  </si>
  <si>
    <t>Wie groß ist x, wenn y =</t>
  </si>
  <si>
    <t>Wie groß ist y, wenn x =</t>
  </si>
  <si>
    <t>Ansatz:</t>
  </si>
  <si>
    <t xml:space="preserve">Einsetzen von y: </t>
  </si>
  <si>
    <t xml:space="preserve">Einsetzen von x: </t>
  </si>
  <si>
    <t>Umstellen nach x:</t>
  </si>
  <si>
    <t>Umstellen nach y:</t>
  </si>
  <si>
    <t>Das Verhältnis von y zu z beträgt</t>
  </si>
  <si>
    <t>Wie groß ist z, wenn x =</t>
  </si>
  <si>
    <t>Gegeben:</t>
  </si>
  <si>
    <t>1)</t>
  </si>
  <si>
    <t>2)</t>
  </si>
  <si>
    <t>z</t>
  </si>
  <si>
    <t>Da z gesucht ist, wird die Gleichung 2) nach z aufgelöst:</t>
  </si>
  <si>
    <t>2)'</t>
  </si>
  <si>
    <t>Da z abhängig von y ist, wird die Gleichung 1) nach y aufgelöst:</t>
  </si>
  <si>
    <t>1)'</t>
  </si>
  <si>
    <t>Einsetzen von x:</t>
  </si>
  <si>
    <t>1)''</t>
  </si>
  <si>
    <t>Nun kann in 2)' der Wert für y eingesetzt werden:</t>
  </si>
  <si>
    <t>2)''</t>
  </si>
  <si>
    <t>Die Summe von x und y beträgt</t>
  </si>
  <si>
    <t>Wie groß ist x, wenn z =</t>
  </si>
  <si>
    <t>x + y</t>
  </si>
  <si>
    <t>Da x gesucht ist, wird die Gleichung 1) nach x aufgelöst:</t>
  </si>
  <si>
    <t>-</t>
  </si>
  <si>
    <t>Da x abhängig von y ist, wird die Gleichung 2) nach y aufgelöst:</t>
  </si>
  <si>
    <t>Einsetzen von z:</t>
  </si>
  <si>
    <t>Nun kann in 1)' der Wert für y eingesetzt werden:</t>
  </si>
  <si>
    <t>Wie groß ist das Verhältnis der Differenz aus x und y zu z?</t>
  </si>
  <si>
    <t>Gesucht ist:</t>
  </si>
  <si>
    <t>x - y</t>
  </si>
  <si>
    <t>-------</t>
  </si>
  <si>
    <t>Auflösen der Gleichung 1) nach x ergibt:</t>
  </si>
  <si>
    <t>Auflösen der Gleichung 2) nach y ergibt:</t>
  </si>
  <si>
    <t>Nun kann in 1)'  y ersetzt werden:</t>
  </si>
  <si>
    <t xml:space="preserve">Damit ergibt sich durch Ersetzen von x und y: </t>
  </si>
  <si>
    <t>--------------------------------</t>
  </si>
  <si>
    <t>---------------</t>
  </si>
  <si>
    <t>Zufallsbereich ein/ausblenden.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</si>
</sst>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8"/>
      <color rgb="FF000000"/>
      <name val="Segoe UI"/>
      <family val="2"/>
    </font>
    <font>
      <i/>
      <sz val="12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quotePrefix="1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8" xfId="0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top"/>
    </xf>
    <xf numFmtId="0" fontId="1" fillId="0" borderId="8" xfId="0" applyFont="1" applyBorder="1" applyAlignment="1" applyProtection="1">
      <alignment vertical="center"/>
    </xf>
    <xf numFmtId="0" fontId="2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6" fillId="0" borderId="5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4" borderId="0" xfId="0" applyFill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7" fillId="0" borderId="0" xfId="0" applyFont="1" applyProtection="1">
      <protection locked="0"/>
    </xf>
    <xf numFmtId="0" fontId="0" fillId="5" borderId="0" xfId="0" applyFill="1"/>
    <xf numFmtId="0" fontId="0" fillId="5" borderId="0" xfId="0" quotePrefix="1" applyFill="1"/>
    <xf numFmtId="0" fontId="0" fillId="5" borderId="0" xfId="0" applyFill="1" applyAlignment="1">
      <alignment horizontal="right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0" fillId="5" borderId="0" xfId="0" quotePrefix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quotePrefix="1" applyFill="1" applyAlignment="1">
      <alignment horizontal="center" vertical="center"/>
    </xf>
    <xf numFmtId="0" fontId="0" fillId="5" borderId="0" xfId="0" quotePrefix="1" applyFill="1" applyAlignment="1">
      <alignment vertical="center"/>
    </xf>
    <xf numFmtId="0" fontId="0" fillId="5" borderId="1" xfId="0" applyFill="1" applyBorder="1" applyAlignment="1">
      <alignment horizontal="center"/>
    </xf>
    <xf numFmtId="0" fontId="0" fillId="5" borderId="0" xfId="0" applyFill="1" applyAlignment="1">
      <alignment vertical="center"/>
    </xf>
    <xf numFmtId="0" fontId="0" fillId="5" borderId="0" xfId="0" applyFill="1" applyAlignment="1"/>
    <xf numFmtId="0" fontId="0" fillId="4" borderId="0" xfId="0" applyFill="1" applyAlignment="1" applyProtection="1">
      <alignment horizontal="center"/>
      <protection locked="0"/>
    </xf>
    <xf numFmtId="0" fontId="0" fillId="0" borderId="0" xfId="0" quotePrefix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 applyProtection="1">
      <alignment horizontal="center"/>
      <protection locked="0"/>
    </xf>
    <xf numFmtId="0" fontId="0" fillId="0" borderId="0" xfId="0" quotePrefix="1" applyAlignment="1"/>
    <xf numFmtId="0" fontId="0" fillId="5" borderId="0" xfId="0" applyFill="1" applyAlignment="1">
      <alignment horizontal="left"/>
    </xf>
    <xf numFmtId="0" fontId="9" fillId="0" borderId="0" xfId="0" applyFont="1"/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0" xfId="0" quotePrefix="1" applyFill="1" applyAlignment="1">
      <alignment horizontal="center" vertical="center"/>
    </xf>
    <xf numFmtId="0" fontId="0" fillId="5" borderId="0" xfId="0" quotePrefix="1" applyFill="1" applyAlignment="1">
      <alignment horizontal="center"/>
    </xf>
    <xf numFmtId="0" fontId="0" fillId="5" borderId="0" xfId="0" applyFill="1" applyAlignment="1">
      <alignment horizontal="left" vertical="center"/>
    </xf>
    <xf numFmtId="0" fontId="0" fillId="5" borderId="0" xfId="0" quotePrefix="1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top"/>
    </xf>
    <xf numFmtId="0" fontId="1" fillId="0" borderId="0" xfId="0" applyFont="1" applyAlignment="1" applyProtection="1">
      <alignment horizontal="left" vertical="top"/>
    </xf>
    <xf numFmtId="0" fontId="1" fillId="0" borderId="5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/>
    </xf>
    <xf numFmtId="0" fontId="1" fillId="0" borderId="0" xfId="0" quotePrefix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quotePrefix="1" applyFont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 applyProtection="1">
      <alignment horizontal="center"/>
      <protection locked="0"/>
    </xf>
    <xf numFmtId="0" fontId="0" fillId="5" borderId="0" xfId="0" applyFill="1" applyAlignment="1">
      <alignment horizontal="left"/>
    </xf>
    <xf numFmtId="0" fontId="0" fillId="5" borderId="0" xfId="0" quotePrefix="1" applyFill="1" applyAlignment="1">
      <alignment horizontal="center"/>
    </xf>
  </cellXfs>
  <cellStyles count="1">
    <cellStyle name="Standard" xfId="0" builtinId="0"/>
  </cellStyles>
  <dxfs count="8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colors>
    <mruColors>
      <color rgb="FFFF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649320936339593E-2"/>
          <c:y val="9.2295026398557745E-2"/>
          <c:w val="0.87340573580114289"/>
          <c:h val="0.7613405307535021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xVal>
            <c:numRef>
              <c:f>hilstabelle!$B$1:$G$1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27</c:v>
                </c:pt>
              </c:numCache>
            </c:numRef>
          </c:xVal>
          <c:yVal>
            <c:numRef>
              <c:f>hilstabelle!$B$2:$G$2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70-4024-A4C2-381A31E29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2837376"/>
        <c:axId val="598343136"/>
      </c:scatterChart>
      <c:valAx>
        <c:axId val="692837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x</a:t>
                </a:r>
              </a:p>
            </c:rich>
          </c:tx>
          <c:layout>
            <c:manualLayout>
              <c:xMode val="edge"/>
              <c:yMode val="edge"/>
              <c:x val="0.95929199848831648"/>
              <c:y val="0.820309162383703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8343136"/>
        <c:crosses val="autoZero"/>
        <c:crossBetween val="midCat"/>
      </c:valAx>
      <c:valAx>
        <c:axId val="598343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y</a:t>
                </a:r>
              </a:p>
            </c:rich>
          </c:tx>
          <c:layout>
            <c:manualLayout>
              <c:xMode val="edge"/>
              <c:yMode val="edge"/>
              <c:x val="6.2656863434928364E-2"/>
              <c:y val="1.81293801854309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92837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fmlaLink="$N$4" lockText="1" noThreeD="1"/>
</file>

<file path=xl/ctrlProps/ctrlProp2.xml><?xml version="1.0" encoding="utf-8"?>
<formControlPr xmlns="http://schemas.microsoft.com/office/spreadsheetml/2009/9/main" objectType="CheckBox" checked="Checked" fmlaLink="$U$2" lockText="1" noThreeD="1"/>
</file>

<file path=xl/ctrlProps/ctrlProp3.xml><?xml version="1.0" encoding="utf-8"?>
<formControlPr xmlns="http://schemas.microsoft.com/office/spreadsheetml/2009/9/main" objectType="CheckBox" fmlaLink="$K$2" lockText="1" noThreeD="1"/>
</file>

<file path=xl/ctrlProps/ctrlProp4.xml><?xml version="1.0" encoding="utf-8"?>
<formControlPr xmlns="http://schemas.microsoft.com/office/spreadsheetml/2009/9/main" objectType="CheckBox" fmlaLink="$S$2" lockText="1" noThreeD="1"/>
</file>

<file path=xl/ctrlProps/ctrlProp5.xml><?xml version="1.0" encoding="utf-8"?>
<formControlPr xmlns="http://schemas.microsoft.com/office/spreadsheetml/2009/9/main" objectType="CheckBox" fmlaLink="$R$2" lockText="1" noThreeD="1"/>
</file>

<file path=xl/ctrlProps/ctrlProp6.xml><?xml version="1.0" encoding="utf-8"?>
<formControlPr xmlns="http://schemas.microsoft.com/office/spreadsheetml/2009/9/main" objectType="CheckBox" fmlaLink="$R$2" lockText="1" noThreeD="1"/>
</file>

<file path=xl/ctrlProps/ctrlProp7.xml><?xml version="1.0" encoding="utf-8"?>
<formControlPr xmlns="http://schemas.microsoft.com/office/spreadsheetml/2009/9/main" objectType="CheckBox" fmlaLink="$R$2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</xdr:row>
          <xdr:rowOff>266700</xdr:rowOff>
        </xdr:from>
        <xdr:to>
          <xdr:col>20</xdr:col>
          <xdr:colOff>171450</xdr:colOff>
          <xdr:row>4</xdr:row>
          <xdr:rowOff>28575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Rechnungen ausblenden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4763</xdr:colOff>
      <xdr:row>21</xdr:row>
      <xdr:rowOff>1</xdr:rowOff>
    </xdr:from>
    <xdr:to>
      <xdr:col>16</xdr:col>
      <xdr:colOff>0</xdr:colOff>
      <xdr:row>38</xdr:row>
      <xdr:rowOff>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37041</xdr:colOff>
      <xdr:row>45</xdr:row>
      <xdr:rowOff>77259</xdr:rowOff>
    </xdr:from>
    <xdr:to>
      <xdr:col>3</xdr:col>
      <xdr:colOff>148165</xdr:colOff>
      <xdr:row>47</xdr:row>
      <xdr:rowOff>96309</xdr:rowOff>
    </xdr:to>
    <xdr:sp macro="" textlink="">
      <xdr:nvSpPr>
        <xdr:cNvPr id="10" name="Pfeil: nach rechts gekrümm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98499" y="7898342"/>
          <a:ext cx="111124" cy="262467"/>
        </a:xfrm>
        <a:prstGeom prst="curved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76200</xdr:colOff>
      <xdr:row>45</xdr:row>
      <xdr:rowOff>66675</xdr:rowOff>
    </xdr:from>
    <xdr:to>
      <xdr:col>6</xdr:col>
      <xdr:colOff>179917</xdr:colOff>
      <xdr:row>47</xdr:row>
      <xdr:rowOff>76200</xdr:rowOff>
    </xdr:to>
    <xdr:sp macro="" textlink="">
      <xdr:nvSpPr>
        <xdr:cNvPr id="11" name="Pfeil: nach links gekrümm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997075" y="7887758"/>
          <a:ext cx="103717" cy="252942"/>
        </a:xfrm>
        <a:prstGeom prst="curved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219075</xdr:colOff>
          <xdr:row>1</xdr:row>
          <xdr:rowOff>9525</xdr:rowOff>
        </xdr:from>
        <xdr:to>
          <xdr:col>40</xdr:col>
          <xdr:colOff>200025</xdr:colOff>
          <xdr:row>2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Werte ausblenden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30691</xdr:colOff>
      <xdr:row>47</xdr:row>
      <xdr:rowOff>143363</xdr:rowOff>
    </xdr:from>
    <xdr:to>
      <xdr:col>3</xdr:col>
      <xdr:colOff>141815</xdr:colOff>
      <xdr:row>49</xdr:row>
      <xdr:rowOff>35413</xdr:rowOff>
    </xdr:to>
    <xdr:sp macro="" textlink="">
      <xdr:nvSpPr>
        <xdr:cNvPr id="19" name="Pfeil: nach rechts gekrümmt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719422" y="9096863"/>
          <a:ext cx="111124" cy="265723"/>
        </a:xfrm>
        <a:prstGeom prst="curved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80434</xdr:colOff>
      <xdr:row>47</xdr:row>
      <xdr:rowOff>144177</xdr:rowOff>
    </xdr:from>
    <xdr:to>
      <xdr:col>6</xdr:col>
      <xdr:colOff>184151</xdr:colOff>
      <xdr:row>49</xdr:row>
      <xdr:rowOff>26702</xdr:rowOff>
    </xdr:to>
    <xdr:sp macro="" textlink="">
      <xdr:nvSpPr>
        <xdr:cNvPr id="20" name="Pfeil: nach links gekrümmt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934146" y="9097677"/>
          <a:ext cx="103717" cy="256198"/>
        </a:xfrm>
        <a:prstGeom prst="curved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81165</xdr:colOff>
      <xdr:row>45</xdr:row>
      <xdr:rowOff>100217</xdr:rowOff>
    </xdr:from>
    <xdr:to>
      <xdr:col>11</xdr:col>
      <xdr:colOff>192289</xdr:colOff>
      <xdr:row>47</xdr:row>
      <xdr:rowOff>119267</xdr:rowOff>
    </xdr:to>
    <xdr:sp macro="" textlink="">
      <xdr:nvSpPr>
        <xdr:cNvPr id="21" name="Pfeil: nach rechts gekrümmt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3847203" y="8408948"/>
          <a:ext cx="111124" cy="268165"/>
        </a:xfrm>
        <a:prstGeom prst="curved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74815</xdr:colOff>
      <xdr:row>47</xdr:row>
      <xdr:rowOff>173648</xdr:rowOff>
    </xdr:from>
    <xdr:to>
      <xdr:col>11</xdr:col>
      <xdr:colOff>185939</xdr:colOff>
      <xdr:row>49</xdr:row>
      <xdr:rowOff>65698</xdr:rowOff>
    </xdr:to>
    <xdr:sp macro="" textlink="">
      <xdr:nvSpPr>
        <xdr:cNvPr id="22" name="Pfeil: nach rechts gekrümmt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3840853" y="9127148"/>
          <a:ext cx="111124" cy="265723"/>
        </a:xfrm>
        <a:prstGeom prst="curved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52347</xdr:colOff>
      <xdr:row>45</xdr:row>
      <xdr:rowOff>116090</xdr:rowOff>
    </xdr:from>
    <xdr:to>
      <xdr:col>14</xdr:col>
      <xdr:colOff>156064</xdr:colOff>
      <xdr:row>47</xdr:row>
      <xdr:rowOff>125615</xdr:rowOff>
    </xdr:to>
    <xdr:sp macro="" textlink="">
      <xdr:nvSpPr>
        <xdr:cNvPr id="23" name="Pfeil: nach links gekrümmt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4954059" y="8424821"/>
          <a:ext cx="103717" cy="258640"/>
        </a:xfrm>
        <a:prstGeom prst="curved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56580</xdr:colOff>
      <xdr:row>47</xdr:row>
      <xdr:rowOff>178939</xdr:rowOff>
    </xdr:from>
    <xdr:to>
      <xdr:col>14</xdr:col>
      <xdr:colOff>160297</xdr:colOff>
      <xdr:row>49</xdr:row>
      <xdr:rowOff>61464</xdr:rowOff>
    </xdr:to>
    <xdr:sp macro="" textlink="">
      <xdr:nvSpPr>
        <xdr:cNvPr id="24" name="Pfeil: nach links gekrümmt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4958292" y="9132439"/>
          <a:ext cx="103717" cy="256198"/>
        </a:xfrm>
        <a:prstGeom prst="curvedLef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317214</xdr:colOff>
      <xdr:row>10</xdr:row>
      <xdr:rowOff>69000</xdr:rowOff>
    </xdr:from>
    <xdr:to>
      <xdr:col>5</xdr:col>
      <xdr:colOff>328275</xdr:colOff>
      <xdr:row>15</xdr:row>
      <xdr:rowOff>47625</xdr:rowOff>
    </xdr:to>
    <xdr:sp macro="" textlink="">
      <xdr:nvSpPr>
        <xdr:cNvPr id="59" name="Bogen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 rot="19318231">
          <a:off x="622014" y="2069250"/>
          <a:ext cx="1182636" cy="978750"/>
        </a:xfrm>
        <a:prstGeom prst="arc">
          <a:avLst/>
        </a:prstGeom>
        <a:ln w="127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171890</xdr:colOff>
      <xdr:row>10</xdr:row>
      <xdr:rowOff>139984</xdr:rowOff>
    </xdr:from>
    <xdr:to>
      <xdr:col>8</xdr:col>
      <xdr:colOff>305368</xdr:colOff>
      <xdr:row>15</xdr:row>
      <xdr:rowOff>71507</xdr:rowOff>
    </xdr:to>
    <xdr:sp macro="" textlink="">
      <xdr:nvSpPr>
        <xdr:cNvPr id="61" name="Bogen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 rot="20185023">
          <a:off x="867215" y="2140234"/>
          <a:ext cx="2086103" cy="931648"/>
        </a:xfrm>
        <a:prstGeom prst="arc">
          <a:avLst/>
        </a:prstGeom>
        <a:ln w="127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</xdr:col>
      <xdr:colOff>274887</xdr:colOff>
      <xdr:row>9</xdr:row>
      <xdr:rowOff>0</xdr:rowOff>
    </xdr:from>
    <xdr:to>
      <xdr:col>5</xdr:col>
      <xdr:colOff>320972</xdr:colOff>
      <xdr:row>13</xdr:row>
      <xdr:rowOff>133971</xdr:rowOff>
    </xdr:to>
    <xdr:sp macro="" textlink="">
      <xdr:nvSpPr>
        <xdr:cNvPr id="62" name="Bogen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 rot="12963437" flipH="1">
          <a:off x="579687" y="1800225"/>
          <a:ext cx="1217660" cy="934071"/>
        </a:xfrm>
        <a:prstGeom prst="arc">
          <a:avLst/>
        </a:prstGeom>
        <a:ln w="127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151703</xdr:colOff>
      <xdr:row>9</xdr:row>
      <xdr:rowOff>0</xdr:rowOff>
    </xdr:from>
    <xdr:to>
      <xdr:col>8</xdr:col>
      <xdr:colOff>294146</xdr:colOff>
      <xdr:row>13</xdr:row>
      <xdr:rowOff>80995</xdr:rowOff>
    </xdr:to>
    <xdr:sp macro="" textlink="">
      <xdr:nvSpPr>
        <xdr:cNvPr id="63" name="Bogen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 rot="12087176" flipH="1">
          <a:off x="847028" y="1800225"/>
          <a:ext cx="2095068" cy="881095"/>
        </a:xfrm>
        <a:prstGeom prst="arc">
          <a:avLst/>
        </a:prstGeom>
        <a:ln w="127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286336</xdr:colOff>
      <xdr:row>11</xdr:row>
      <xdr:rowOff>92813</xdr:rowOff>
    </xdr:from>
    <xdr:to>
      <xdr:col>9</xdr:col>
      <xdr:colOff>118720</xdr:colOff>
      <xdr:row>12</xdr:row>
      <xdr:rowOff>112837</xdr:rowOff>
    </xdr:to>
    <xdr:sp macro="" textlink="">
      <xdr:nvSpPr>
        <xdr:cNvPr id="64" name="Bogen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 rot="1364840">
          <a:off x="2916701" y="2268909"/>
          <a:ext cx="220711" cy="217851"/>
        </a:xfrm>
        <a:prstGeom prst="arc">
          <a:avLst>
            <a:gd name="adj1" fmla="val 16200000"/>
            <a:gd name="adj2" fmla="val 3508038"/>
          </a:avLst>
        </a:prstGeom>
        <a:ln w="12700">
          <a:solidFill>
            <a:schemeClr val="tx1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7326</xdr:colOff>
      <xdr:row>17</xdr:row>
      <xdr:rowOff>42865</xdr:rowOff>
    </xdr:from>
    <xdr:to>
      <xdr:col>8</xdr:col>
      <xdr:colOff>390524</xdr:colOff>
      <xdr:row>17</xdr:row>
      <xdr:rowOff>109538</xdr:rowOff>
    </xdr:to>
    <xdr:sp macro="" textlink="">
      <xdr:nvSpPr>
        <xdr:cNvPr id="60" name="Geschweifte Klammer rechts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 rot="5400000">
          <a:off x="1837226" y="2308715"/>
          <a:ext cx="66673" cy="2335823"/>
        </a:xfrm>
        <a:prstGeom prst="rightBrac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33</xdr:col>
      <xdr:colOff>51289</xdr:colOff>
      <xdr:row>3</xdr:row>
      <xdr:rowOff>3254</xdr:rowOff>
    </xdr:from>
    <xdr:to>
      <xdr:col>33</xdr:col>
      <xdr:colOff>241789</xdr:colOff>
      <xdr:row>43</xdr:row>
      <xdr:rowOff>10583</xdr:rowOff>
    </xdr:to>
    <xdr:sp macro="" textlink="">
      <xdr:nvSpPr>
        <xdr:cNvPr id="18" name="Geschweifte Klammer rechts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10800000" flipH="1">
          <a:off x="13283712" y="596735"/>
          <a:ext cx="190500" cy="7920406"/>
        </a:xfrm>
        <a:prstGeom prst="rightBrace">
          <a:avLst>
            <a:gd name="adj1" fmla="val 8333"/>
            <a:gd name="adj2" fmla="val 5001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34</xdr:col>
      <xdr:colOff>27534</xdr:colOff>
      <xdr:row>20</xdr:row>
      <xdr:rowOff>64078</xdr:rowOff>
    </xdr:from>
    <xdr:to>
      <xdr:col>39</xdr:col>
      <xdr:colOff>21088</xdr:colOff>
      <xdr:row>25</xdr:row>
      <xdr:rowOff>83032</xdr:rowOff>
    </xdr:to>
    <xdr:sp macro="" textlink="">
      <xdr:nvSpPr>
        <xdr:cNvPr id="25" name="Textfeld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574201" y="4085745"/>
          <a:ext cx="2586470" cy="10243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/>
            <a:t>1. Neuen Zufallscode mit F9 erzeugen</a:t>
          </a:r>
        </a:p>
        <a:p>
          <a:r>
            <a:rPr lang="de-DE" sz="900"/>
            <a:t>2. Zufallscode auswählen</a:t>
          </a:r>
          <a:r>
            <a:rPr lang="de-DE" sz="900" baseline="0"/>
            <a:t> und mit Strg + C kopieren</a:t>
          </a:r>
        </a:p>
        <a:p>
          <a:r>
            <a:rPr lang="de-DE" sz="900" baseline="0"/>
            <a:t>3. Grauen Bereich auswählen</a:t>
          </a:r>
        </a:p>
        <a:p>
          <a:r>
            <a:rPr lang="de-DE" sz="900" baseline="0"/>
            <a:t>4. Tastenkombination Strg </a:t>
          </a:r>
          <a:r>
            <a:rPr lang="de-DE" sz="900" b="1" baseline="0">
              <a:solidFill>
                <a:srgbClr val="FF0000"/>
              </a:solidFill>
            </a:rPr>
            <a:t>+ Alt </a:t>
          </a:r>
          <a:r>
            <a:rPr lang="de-DE" sz="900" baseline="0"/>
            <a:t>+ V</a:t>
          </a:r>
        </a:p>
        <a:p>
          <a:r>
            <a:rPr lang="de-DE" sz="900" baseline="0"/>
            <a:t>5. </a:t>
          </a:r>
          <a:r>
            <a:rPr lang="de-DE" sz="900" b="1" baseline="0">
              <a:solidFill>
                <a:srgbClr val="FF0000"/>
              </a:solidFill>
            </a:rPr>
            <a:t>Nur Werte </a:t>
          </a:r>
          <a:r>
            <a:rPr lang="de-DE" sz="900" baseline="0"/>
            <a:t>einfügen: W + Enter</a:t>
          </a:r>
        </a:p>
        <a:p>
          <a:r>
            <a:rPr lang="de-DE" sz="900" baseline="0"/>
            <a:t>6. Datei speichern</a:t>
          </a:r>
          <a:endParaRPr lang="de-DE" sz="900"/>
        </a:p>
      </xdr:txBody>
    </xdr:sp>
    <xdr:clientData/>
  </xdr:twoCellAnchor>
  <xdr:twoCellAnchor>
    <xdr:from>
      <xdr:col>41</xdr:col>
      <xdr:colOff>13609</xdr:colOff>
      <xdr:row>0</xdr:row>
      <xdr:rowOff>34018</xdr:rowOff>
    </xdr:from>
    <xdr:to>
      <xdr:col>41</xdr:col>
      <xdr:colOff>108859</xdr:colOff>
      <xdr:row>1</xdr:row>
      <xdr:rowOff>54428</xdr:rowOff>
    </xdr:to>
    <xdr:sp macro="" textlink="">
      <xdr:nvSpPr>
        <xdr:cNvPr id="2" name="Pfeil: nach unt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8669158">
          <a:off x="8293555" y="34018"/>
          <a:ext cx="95250" cy="217714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0</xdr:row>
          <xdr:rowOff>171450</xdr:rowOff>
        </xdr:from>
        <xdr:to>
          <xdr:col>13</xdr:col>
          <xdr:colOff>276225</xdr:colOff>
          <xdr:row>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Rechnungen ausblenden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0</xdr:row>
          <xdr:rowOff>171450</xdr:rowOff>
        </xdr:from>
        <xdr:to>
          <xdr:col>25</xdr:col>
          <xdr:colOff>238125</xdr:colOff>
          <xdr:row>2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Rechnungen ausblenden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0</xdr:row>
          <xdr:rowOff>171450</xdr:rowOff>
        </xdr:from>
        <xdr:to>
          <xdr:col>20</xdr:col>
          <xdr:colOff>276225</xdr:colOff>
          <xdr:row>2</xdr:row>
          <xdr:rowOff>9525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Rechnungen ausblenden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0</xdr:row>
          <xdr:rowOff>171450</xdr:rowOff>
        </xdr:from>
        <xdr:to>
          <xdr:col>27</xdr:col>
          <xdr:colOff>66675</xdr:colOff>
          <xdr:row>2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5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Rechnungen ausblenden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0</xdr:row>
          <xdr:rowOff>171450</xdr:rowOff>
        </xdr:from>
        <xdr:to>
          <xdr:col>27</xdr:col>
          <xdr:colOff>66675</xdr:colOff>
          <xdr:row>2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Rechnungen ausblenden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D23C0-7DE1-48D9-8B31-074ECB5B17EF}">
  <dimension ref="B1:AD28"/>
  <sheetViews>
    <sheetView showGridLines="0" showRowColHeaders="0" tabSelected="1" zoomScale="140" zoomScaleNormal="140" workbookViewId="0">
      <selection activeCell="D4" sqref="D4"/>
    </sheetView>
  </sheetViews>
  <sheetFormatPr baseColWidth="10" defaultRowHeight="15" x14ac:dyDescent="0.25"/>
  <cols>
    <col min="1" max="1" width="3" customWidth="1"/>
    <col min="2" max="2" width="6.85546875" customWidth="1"/>
    <col min="3" max="3" width="3.140625" customWidth="1"/>
    <col min="4" max="4" width="4.28515625" customWidth="1"/>
    <col min="5" max="5" width="5.85546875" customWidth="1"/>
    <col min="6" max="6" width="3.85546875" customWidth="1"/>
    <col min="7" max="7" width="4" customWidth="1"/>
    <col min="8" max="8" width="7.42578125" customWidth="1"/>
    <col min="9" max="9" width="5.85546875" customWidth="1"/>
    <col min="10" max="10" width="2.28515625" customWidth="1"/>
    <col min="11" max="11" width="3" customWidth="1"/>
    <col min="12" max="12" width="2" customWidth="1"/>
    <col min="13" max="13" width="3" customWidth="1"/>
    <col min="14" max="14" width="2" customWidth="1"/>
    <col min="15" max="15" width="3" customWidth="1"/>
    <col min="16" max="16" width="2" customWidth="1"/>
    <col min="17" max="17" width="3" customWidth="1"/>
    <col min="18" max="18" width="2" customWidth="1"/>
    <col min="19" max="19" width="6.28515625" style="48" customWidth="1"/>
    <col min="20" max="20" width="3.28515625" customWidth="1"/>
    <col min="21" max="21" width="3.42578125" customWidth="1"/>
    <col min="22" max="30" width="6.42578125" customWidth="1"/>
    <col min="31" max="34" width="4.5703125" customWidth="1"/>
  </cols>
  <sheetData>
    <row r="1" spans="2:30" ht="8.4499999999999993" customHeight="1" x14ac:dyDescent="0.25"/>
    <row r="2" spans="2:30" x14ac:dyDescent="0.25">
      <c r="B2" t="s">
        <v>31</v>
      </c>
    </row>
    <row r="3" spans="2:30" ht="9" customHeight="1" x14ac:dyDescent="0.25"/>
    <row r="4" spans="2:30" x14ac:dyDescent="0.25">
      <c r="B4" t="s">
        <v>32</v>
      </c>
      <c r="C4" s="49" t="s">
        <v>33</v>
      </c>
      <c r="D4" s="50">
        <v>10</v>
      </c>
      <c r="E4" s="51" t="s">
        <v>34</v>
      </c>
      <c r="F4" s="49" t="s">
        <v>35</v>
      </c>
      <c r="G4" s="50">
        <v>30</v>
      </c>
      <c r="H4" t="s">
        <v>36</v>
      </c>
      <c r="N4" s="52" t="b">
        <v>0</v>
      </c>
    </row>
    <row r="5" spans="2:30" ht="6.95" customHeight="1" x14ac:dyDescent="0.25"/>
    <row r="6" spans="2:30" x14ac:dyDescent="0.25">
      <c r="B6" s="53" t="s">
        <v>37</v>
      </c>
      <c r="C6" s="53"/>
      <c r="D6" s="53"/>
      <c r="E6" s="53"/>
      <c r="F6" s="53"/>
      <c r="G6" s="53"/>
      <c r="H6" s="53"/>
      <c r="I6" s="53" t="s">
        <v>38</v>
      </c>
      <c r="J6" s="54" t="s">
        <v>39</v>
      </c>
      <c r="K6" s="55">
        <f>$D$4</f>
        <v>10</v>
      </c>
      <c r="L6" s="56" t="s">
        <v>4</v>
      </c>
      <c r="M6" s="57">
        <f>$G$4</f>
        <v>30</v>
      </c>
      <c r="N6" s="58" t="s">
        <v>39</v>
      </c>
      <c r="O6" s="53">
        <f>$D$4/GCD($D$4,$G$4)</f>
        <v>1</v>
      </c>
      <c r="P6" s="56" t="s">
        <v>4</v>
      </c>
      <c r="Q6" s="57">
        <f>$G$4/GCD($D$4,$G$4)</f>
        <v>3</v>
      </c>
      <c r="R6" s="56" t="s">
        <v>40</v>
      </c>
      <c r="S6" s="57">
        <f>ROUND(D4/G4,3)</f>
        <v>0.33300000000000002</v>
      </c>
    </row>
    <row r="7" spans="2:30" ht="8.4499999999999993" customHeight="1" x14ac:dyDescent="0.25"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7"/>
    </row>
    <row r="8" spans="2:30" x14ac:dyDescent="0.25">
      <c r="B8" s="80" t="s">
        <v>41</v>
      </c>
      <c r="C8" s="53"/>
      <c r="D8" s="53"/>
      <c r="E8" s="53"/>
      <c r="F8" s="53"/>
      <c r="G8" s="53"/>
      <c r="H8" s="53"/>
      <c r="I8" s="56" t="s">
        <v>0</v>
      </c>
      <c r="J8" s="53"/>
      <c r="K8" s="79">
        <f>K6</f>
        <v>10</v>
      </c>
      <c r="L8" s="79"/>
      <c r="M8" s="79"/>
      <c r="N8" s="78" t="s">
        <v>39</v>
      </c>
      <c r="O8" s="79">
        <f>O6</f>
        <v>1</v>
      </c>
      <c r="P8" s="79"/>
      <c r="Q8" s="79"/>
      <c r="R8" s="80" t="s">
        <v>40</v>
      </c>
      <c r="S8" s="77">
        <f>ROUND(D4/G4,3)</f>
        <v>0.33300000000000002</v>
      </c>
      <c r="V8" s="53" t="s">
        <v>42</v>
      </c>
      <c r="W8" s="53"/>
      <c r="X8" s="53"/>
      <c r="Y8" s="53"/>
      <c r="Z8" s="53"/>
      <c r="AA8" s="53"/>
      <c r="AB8" s="53"/>
      <c r="AC8" s="53"/>
      <c r="AD8" s="53"/>
    </row>
    <row r="9" spans="2:30" ht="5.0999999999999996" customHeight="1" x14ac:dyDescent="0.25">
      <c r="B9" s="80"/>
      <c r="C9" s="53"/>
      <c r="D9" s="53"/>
      <c r="E9" s="53"/>
      <c r="F9" s="53"/>
      <c r="G9" s="53"/>
      <c r="H9" s="53"/>
      <c r="I9" s="60" t="s">
        <v>43</v>
      </c>
      <c r="J9" s="61" t="s">
        <v>39</v>
      </c>
      <c r="K9" s="78" t="s">
        <v>43</v>
      </c>
      <c r="L9" s="78"/>
      <c r="M9" s="78"/>
      <c r="N9" s="78"/>
      <c r="O9" s="78" t="s">
        <v>43</v>
      </c>
      <c r="P9" s="78"/>
      <c r="Q9" s="78"/>
      <c r="R9" s="80"/>
      <c r="S9" s="77"/>
      <c r="V9" s="53"/>
      <c r="W9" s="53"/>
      <c r="X9" s="53"/>
      <c r="Y9" s="53"/>
      <c r="Z9" s="53"/>
      <c r="AA9" s="53"/>
      <c r="AB9" s="53"/>
      <c r="AC9" s="53"/>
      <c r="AD9" s="53"/>
    </row>
    <row r="10" spans="2:30" x14ac:dyDescent="0.25">
      <c r="B10" s="80"/>
      <c r="C10" s="53"/>
      <c r="D10" s="53"/>
      <c r="E10" s="53"/>
      <c r="F10" s="53"/>
      <c r="G10" s="53"/>
      <c r="H10" s="53"/>
      <c r="I10" s="56" t="s">
        <v>1</v>
      </c>
      <c r="J10" s="53"/>
      <c r="K10" s="79">
        <f>M6</f>
        <v>30</v>
      </c>
      <c r="L10" s="79"/>
      <c r="M10" s="79"/>
      <c r="N10" s="78"/>
      <c r="O10" s="79">
        <f>Q6</f>
        <v>3</v>
      </c>
      <c r="P10" s="79"/>
      <c r="Q10" s="79"/>
      <c r="R10" s="80"/>
      <c r="S10" s="77"/>
      <c r="V10" s="53" t="s">
        <v>44</v>
      </c>
      <c r="W10" s="53"/>
      <c r="X10" s="53"/>
      <c r="Y10" s="53">
        <f>O6</f>
        <v>1</v>
      </c>
      <c r="Z10" s="58" t="s">
        <v>4</v>
      </c>
      <c r="AA10" s="57">
        <f>Q6</f>
        <v>3</v>
      </c>
      <c r="AB10" s="53" t="s">
        <v>45</v>
      </c>
      <c r="AC10" s="53"/>
      <c r="AD10" s="53"/>
    </row>
    <row r="11" spans="2:30" x14ac:dyDescent="0.25"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7"/>
      <c r="V11" s="53"/>
      <c r="W11" s="53"/>
      <c r="X11" s="53"/>
      <c r="Y11" s="53"/>
      <c r="Z11" s="53"/>
      <c r="AA11" s="53"/>
      <c r="AB11" s="53"/>
      <c r="AC11" s="53"/>
      <c r="AD11" s="53"/>
    </row>
    <row r="12" spans="2:30" x14ac:dyDescent="0.25">
      <c r="B12" s="53" t="s">
        <v>46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7"/>
      <c r="V12" s="62" t="s">
        <v>0</v>
      </c>
      <c r="W12" s="62">
        <f>O8</f>
        <v>1</v>
      </c>
      <c r="X12" s="62">
        <f t="shared" ref="X12:AD12" ca="1" si="0">W12+RANDBETWEEN(1,10)</f>
        <v>5</v>
      </c>
      <c r="Y12" s="62">
        <f t="shared" ca="1" si="0"/>
        <v>13</v>
      </c>
      <c r="Z12" s="62">
        <f t="shared" ca="1" si="0"/>
        <v>22</v>
      </c>
      <c r="AA12" s="62">
        <f t="shared" ca="1" si="0"/>
        <v>29</v>
      </c>
      <c r="AB12" s="62">
        <f t="shared" ca="1" si="0"/>
        <v>32</v>
      </c>
      <c r="AC12" s="62">
        <f t="shared" ca="1" si="0"/>
        <v>42</v>
      </c>
      <c r="AD12" s="62">
        <f t="shared" ca="1" si="0"/>
        <v>47</v>
      </c>
    </row>
    <row r="13" spans="2:30" x14ac:dyDescent="0.25"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7"/>
      <c r="V13" s="62" t="s">
        <v>1</v>
      </c>
      <c r="W13" s="62">
        <f t="shared" ref="W13:AD13" si="1">W12*$K$26</f>
        <v>3</v>
      </c>
      <c r="X13" s="62">
        <f t="shared" ca="1" si="1"/>
        <v>15</v>
      </c>
      <c r="Y13" s="62">
        <f t="shared" ca="1" si="1"/>
        <v>39</v>
      </c>
      <c r="Z13" s="62">
        <f t="shared" ca="1" si="1"/>
        <v>66</v>
      </c>
      <c r="AA13" s="62">
        <f t="shared" ca="1" si="1"/>
        <v>87</v>
      </c>
      <c r="AB13" s="62">
        <f t="shared" ca="1" si="1"/>
        <v>96</v>
      </c>
      <c r="AC13" s="62">
        <f t="shared" ca="1" si="1"/>
        <v>126</v>
      </c>
      <c r="AD13" s="62">
        <f t="shared" ca="1" si="1"/>
        <v>141</v>
      </c>
    </row>
    <row r="14" spans="2:30" x14ac:dyDescent="0.25">
      <c r="B14" s="53"/>
      <c r="C14" s="53"/>
      <c r="D14" s="53"/>
      <c r="E14" s="53"/>
      <c r="F14" s="53"/>
      <c r="G14" s="53"/>
      <c r="H14" s="53"/>
      <c r="I14" s="53" t="s">
        <v>0</v>
      </c>
      <c r="J14" s="63" t="s">
        <v>40</v>
      </c>
      <c r="K14" s="79">
        <f>S8</f>
        <v>0.33300000000000002</v>
      </c>
      <c r="L14" s="79"/>
      <c r="M14" s="79"/>
      <c r="N14" s="56" t="s">
        <v>2</v>
      </c>
      <c r="O14" s="71" t="s">
        <v>1</v>
      </c>
      <c r="P14" s="71"/>
      <c r="Q14" s="53"/>
      <c r="R14" s="53"/>
      <c r="S14" s="57"/>
      <c r="V14" s="53"/>
      <c r="W14" s="53"/>
      <c r="X14" s="53"/>
      <c r="Y14" s="53"/>
      <c r="Z14" s="53"/>
      <c r="AA14" s="53"/>
      <c r="AB14" s="53"/>
      <c r="AC14" s="53"/>
      <c r="AD14" s="53"/>
    </row>
    <row r="15" spans="2:30" x14ac:dyDescent="0.25">
      <c r="B15" s="53"/>
      <c r="C15" s="53"/>
      <c r="D15" s="53"/>
      <c r="E15" s="53"/>
      <c r="F15" s="53"/>
      <c r="G15" s="53"/>
      <c r="H15" s="53"/>
      <c r="I15" s="53"/>
      <c r="J15" s="63"/>
      <c r="K15" s="53"/>
      <c r="L15" s="53"/>
      <c r="M15" s="53"/>
      <c r="N15" s="53"/>
      <c r="O15" s="53"/>
      <c r="P15" s="53"/>
      <c r="Q15" s="53"/>
      <c r="R15" s="53"/>
      <c r="S15" s="57"/>
      <c r="V15" s="53" t="s">
        <v>47</v>
      </c>
      <c r="W15" s="53"/>
      <c r="X15" s="53"/>
      <c r="Y15" s="53"/>
      <c r="Z15" s="53"/>
      <c r="AA15" s="53"/>
      <c r="AB15" s="53"/>
      <c r="AC15" s="53"/>
      <c r="AD15" s="53"/>
    </row>
    <row r="16" spans="2:30" x14ac:dyDescent="0.25">
      <c r="B16" s="53" t="s">
        <v>48</v>
      </c>
      <c r="C16" s="53"/>
      <c r="D16" s="53"/>
      <c r="E16" s="53"/>
      <c r="F16" s="53"/>
      <c r="G16" s="53"/>
      <c r="H16" s="64">
        <f>ROUND(D4/G4,3)</f>
        <v>0.33300000000000002</v>
      </c>
      <c r="I16" s="54" t="s">
        <v>49</v>
      </c>
      <c r="J16" s="53"/>
      <c r="K16" s="53"/>
      <c r="L16" s="53"/>
      <c r="M16" s="53"/>
      <c r="N16" s="53"/>
      <c r="O16" s="53"/>
      <c r="P16" s="53"/>
      <c r="Q16" s="53"/>
      <c r="R16" s="53"/>
      <c r="S16" s="57"/>
    </row>
    <row r="18" spans="2:30" x14ac:dyDescent="0.25">
      <c r="B18" s="53" t="s">
        <v>50</v>
      </c>
      <c r="C18" s="53"/>
      <c r="D18" s="53"/>
      <c r="E18" s="53"/>
      <c r="F18" s="53"/>
      <c r="G18" s="53"/>
      <c r="H18" s="53"/>
      <c r="I18" s="53" t="s">
        <v>51</v>
      </c>
      <c r="J18" s="54" t="s">
        <v>39</v>
      </c>
      <c r="K18" s="55">
        <f>$G$4</f>
        <v>30</v>
      </c>
      <c r="L18" s="56" t="s">
        <v>4</v>
      </c>
      <c r="M18" s="57">
        <f>$D$4</f>
        <v>10</v>
      </c>
      <c r="N18" s="58" t="s">
        <v>39</v>
      </c>
      <c r="O18" s="53">
        <f>$G$4/GCD($D$4,$G$4)</f>
        <v>3</v>
      </c>
      <c r="P18" s="56" t="s">
        <v>4</v>
      </c>
      <c r="Q18" s="57">
        <f>$D$4/GCD($D$4,$G$4)</f>
        <v>1</v>
      </c>
      <c r="R18" s="56" t="s">
        <v>40</v>
      </c>
      <c r="S18" s="57">
        <f>ROUND($G$4/$D$4,3)</f>
        <v>3</v>
      </c>
      <c r="V18" s="53" t="s">
        <v>52</v>
      </c>
      <c r="W18" s="53"/>
      <c r="X18" s="53"/>
      <c r="Y18" s="53"/>
      <c r="Z18" s="53"/>
      <c r="AA18" s="53"/>
      <c r="AB18" s="53"/>
      <c r="AC18" s="53"/>
      <c r="AD18" s="53"/>
    </row>
    <row r="19" spans="2:30" ht="8.4499999999999993" customHeight="1" x14ac:dyDescent="0.25"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7"/>
      <c r="V19" s="53"/>
      <c r="W19" s="53"/>
      <c r="X19" s="53"/>
      <c r="Y19" s="53"/>
      <c r="Z19" s="53"/>
      <c r="AA19" s="53"/>
      <c r="AB19" s="53"/>
      <c r="AC19" s="53"/>
      <c r="AD19" s="53"/>
    </row>
    <row r="20" spans="2:30" x14ac:dyDescent="0.25">
      <c r="B20" s="80" t="s">
        <v>41</v>
      </c>
      <c r="C20" s="53"/>
      <c r="D20" s="53"/>
      <c r="E20" s="53"/>
      <c r="F20" s="53"/>
      <c r="G20" s="53"/>
      <c r="H20" s="53"/>
      <c r="I20" s="56" t="s">
        <v>1</v>
      </c>
      <c r="J20" s="53"/>
      <c r="K20" s="79">
        <f>K18</f>
        <v>30</v>
      </c>
      <c r="L20" s="79"/>
      <c r="M20" s="79"/>
      <c r="N20" s="78" t="s">
        <v>39</v>
      </c>
      <c r="O20" s="79">
        <f>O18</f>
        <v>3</v>
      </c>
      <c r="P20" s="79"/>
      <c r="Q20" s="79"/>
      <c r="R20" s="80" t="s">
        <v>40</v>
      </c>
      <c r="S20" s="77">
        <f>ROUND($G$4/$D$4,3)</f>
        <v>3</v>
      </c>
      <c r="V20" s="53" t="s">
        <v>53</v>
      </c>
      <c r="W20" s="53"/>
      <c r="X20" s="53">
        <f>K26</f>
        <v>3</v>
      </c>
      <c r="Y20" s="56" t="s">
        <v>2</v>
      </c>
      <c r="Z20" s="53" t="s">
        <v>0</v>
      </c>
      <c r="AA20" s="53"/>
      <c r="AB20" s="53"/>
      <c r="AC20" s="53"/>
      <c r="AD20" s="53"/>
    </row>
    <row r="21" spans="2:30" ht="5.0999999999999996" customHeight="1" x14ac:dyDescent="0.25">
      <c r="B21" s="80"/>
      <c r="C21" s="53"/>
      <c r="D21" s="53"/>
      <c r="E21" s="53"/>
      <c r="F21" s="53"/>
      <c r="G21" s="53"/>
      <c r="H21" s="53"/>
      <c r="I21" s="60" t="s">
        <v>43</v>
      </c>
      <c r="J21" s="61" t="s">
        <v>39</v>
      </c>
      <c r="K21" s="78" t="s">
        <v>43</v>
      </c>
      <c r="L21" s="78"/>
      <c r="M21" s="78"/>
      <c r="N21" s="78"/>
      <c r="O21" s="78" t="s">
        <v>43</v>
      </c>
      <c r="P21" s="78"/>
      <c r="Q21" s="78"/>
      <c r="R21" s="80"/>
      <c r="S21" s="77"/>
      <c r="V21" s="53"/>
      <c r="W21" s="53"/>
      <c r="X21" s="53"/>
      <c r="Y21" s="53"/>
      <c r="Z21" s="53"/>
      <c r="AA21" s="53"/>
      <c r="AB21" s="53"/>
      <c r="AC21" s="53"/>
      <c r="AD21" s="53"/>
    </row>
    <row r="22" spans="2:30" x14ac:dyDescent="0.25">
      <c r="B22" s="80"/>
      <c r="C22" s="53"/>
      <c r="D22" s="53"/>
      <c r="E22" s="53"/>
      <c r="F22" s="53"/>
      <c r="G22" s="53"/>
      <c r="H22" s="53"/>
      <c r="I22" s="56" t="s">
        <v>0</v>
      </c>
      <c r="J22" s="53"/>
      <c r="K22" s="79">
        <f>M18</f>
        <v>10</v>
      </c>
      <c r="L22" s="79"/>
      <c r="M22" s="79"/>
      <c r="N22" s="78"/>
      <c r="O22" s="79">
        <f>Q18</f>
        <v>1</v>
      </c>
      <c r="P22" s="79"/>
      <c r="Q22" s="79"/>
      <c r="R22" s="80"/>
      <c r="S22" s="77"/>
      <c r="V22" s="53" t="s">
        <v>54</v>
      </c>
      <c r="W22" s="53"/>
      <c r="X22" s="53"/>
      <c r="Y22" s="53"/>
      <c r="Z22" s="53"/>
      <c r="AA22" s="53"/>
      <c r="AB22" s="53"/>
      <c r="AC22" s="53"/>
      <c r="AD22" s="53"/>
    </row>
    <row r="23" spans="2:30" ht="8.4499999999999993" customHeight="1" x14ac:dyDescent="0.25"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7"/>
      <c r="V23" s="53"/>
      <c r="W23" s="53"/>
      <c r="X23" s="53"/>
      <c r="Y23" s="53"/>
      <c r="Z23" s="53"/>
      <c r="AA23" s="53"/>
      <c r="AB23" s="53"/>
      <c r="AC23" s="53"/>
      <c r="AD23" s="53"/>
    </row>
    <row r="24" spans="2:30" x14ac:dyDescent="0.25">
      <c r="B24" s="53" t="s">
        <v>55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7"/>
      <c r="V24" s="53" t="s">
        <v>56</v>
      </c>
      <c r="W24" s="53"/>
      <c r="X24" s="53"/>
      <c r="Y24" s="53"/>
      <c r="Z24" s="53"/>
      <c r="AA24" s="53"/>
      <c r="AB24" s="53"/>
      <c r="AC24" s="53"/>
      <c r="AD24" s="53"/>
    </row>
    <row r="25" spans="2:30" ht="8.4499999999999993" customHeight="1" x14ac:dyDescent="0.25"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7"/>
    </row>
    <row r="26" spans="2:30" x14ac:dyDescent="0.25">
      <c r="B26" s="53"/>
      <c r="C26" s="53"/>
      <c r="D26" s="53"/>
      <c r="E26" s="53"/>
      <c r="F26" s="53"/>
      <c r="G26" s="53"/>
      <c r="H26" s="53"/>
      <c r="I26" s="53" t="s">
        <v>1</v>
      </c>
      <c r="J26" s="63" t="s">
        <v>40</v>
      </c>
      <c r="K26" s="79">
        <f>S20</f>
        <v>3</v>
      </c>
      <c r="L26" s="79"/>
      <c r="M26" s="79"/>
      <c r="N26" s="56" t="s">
        <v>2</v>
      </c>
      <c r="O26" s="71" t="s">
        <v>0</v>
      </c>
      <c r="P26" s="71"/>
      <c r="Q26" s="53"/>
      <c r="R26" s="53"/>
      <c r="S26" s="57"/>
    </row>
    <row r="27" spans="2:30" ht="8.4499999999999993" customHeight="1" x14ac:dyDescent="0.25">
      <c r="B27" s="53"/>
      <c r="C27" s="53"/>
      <c r="D27" s="53"/>
      <c r="E27" s="53"/>
      <c r="F27" s="53"/>
      <c r="G27" s="53"/>
      <c r="H27" s="53"/>
      <c r="I27" s="53"/>
      <c r="J27" s="63"/>
      <c r="K27" s="53"/>
      <c r="L27" s="53"/>
      <c r="M27" s="53"/>
      <c r="N27" s="53"/>
      <c r="O27" s="53"/>
      <c r="P27" s="53"/>
      <c r="Q27" s="53"/>
      <c r="R27" s="53"/>
      <c r="S27" s="57"/>
    </row>
    <row r="28" spans="2:30" x14ac:dyDescent="0.25">
      <c r="B28" s="53" t="s">
        <v>57</v>
      </c>
      <c r="C28" s="53"/>
      <c r="D28" s="53"/>
      <c r="E28" s="53"/>
      <c r="F28" s="53"/>
      <c r="G28" s="53"/>
      <c r="H28" s="64">
        <f>ROUND($G$4/$D$4,3)</f>
        <v>3</v>
      </c>
      <c r="I28" s="54" t="s">
        <v>58</v>
      </c>
      <c r="J28" s="53"/>
      <c r="K28" s="53"/>
      <c r="L28" s="53"/>
      <c r="M28" s="53"/>
      <c r="N28" s="53"/>
      <c r="O28" s="53"/>
      <c r="P28" s="53"/>
      <c r="Q28" s="53"/>
      <c r="R28" s="53"/>
      <c r="S28" s="57"/>
    </row>
  </sheetData>
  <sheetProtection sheet="1" selectLockedCells="1"/>
  <mergeCells count="22">
    <mergeCell ref="S20:S22"/>
    <mergeCell ref="K21:M21"/>
    <mergeCell ref="O21:Q21"/>
    <mergeCell ref="K22:M22"/>
    <mergeCell ref="O22:Q22"/>
    <mergeCell ref="R20:R22"/>
    <mergeCell ref="K26:M26"/>
    <mergeCell ref="B8:B10"/>
    <mergeCell ref="K8:M8"/>
    <mergeCell ref="O8:Q8"/>
    <mergeCell ref="R8:R10"/>
    <mergeCell ref="B20:B22"/>
    <mergeCell ref="K20:M20"/>
    <mergeCell ref="O20:Q20"/>
    <mergeCell ref="N20:N22"/>
    <mergeCell ref="K14:M14"/>
    <mergeCell ref="S8:S10"/>
    <mergeCell ref="K9:M9"/>
    <mergeCell ref="O9:Q9"/>
    <mergeCell ref="K10:M10"/>
    <mergeCell ref="O10:Q10"/>
    <mergeCell ref="N8:N10"/>
  </mergeCells>
  <conditionalFormatting sqref="H16 H28 I9:M10 I6:S8 O9:S10 I21:M22 I18:S20 O21:S22 J13:O13 J14:K14 N14:P14 K26 N26:P26">
    <cfRule type="expression" dxfId="7" priority="2">
      <formula>$N$4=TRUE</formula>
    </cfRule>
  </conditionalFormatting>
  <conditionalFormatting sqref="V12:AD13 X20:Z20">
    <cfRule type="expression" dxfId="6" priority="1">
      <formula>$N$4=TRUE</formula>
    </cfRule>
  </conditionalFormatting>
  <dataValidations count="1">
    <dataValidation type="whole" allowBlank="1" showInputMessage="1" showErrorMessage="1" sqref="D4 G4" xr:uid="{0E7C1D1A-BD79-4286-A363-599A74EC3193}">
      <formula1>1</formula1>
      <formula2>999</formula2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14</xdr:col>
                    <xdr:colOff>66675</xdr:colOff>
                    <xdr:row>2</xdr:row>
                    <xdr:rowOff>266700</xdr:rowOff>
                  </from>
                  <to>
                    <xdr:col>20</xdr:col>
                    <xdr:colOff>171450</xdr:colOff>
                    <xdr:row>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F9E0B-0513-4F22-95A5-4974365A18DB}">
  <dimension ref="B2:AP53"/>
  <sheetViews>
    <sheetView showGridLines="0" showRowColHeaders="0" zoomScale="140" zoomScaleNormal="140" workbookViewId="0">
      <selection activeCell="Z5" sqref="Z5"/>
    </sheetView>
  </sheetViews>
  <sheetFormatPr baseColWidth="10" defaultColWidth="11.42578125" defaultRowHeight="15.75" outlineLevelCol="1" x14ac:dyDescent="0.25"/>
  <cols>
    <col min="1" max="1" width="3" style="1" customWidth="1"/>
    <col min="2" max="2" width="1.5703125" style="1" customWidth="1"/>
    <col min="3" max="9" width="5.85546875" style="1" customWidth="1"/>
    <col min="10" max="10" width="5.42578125" style="1" customWidth="1"/>
    <col min="11" max="12" width="5.85546875" style="1" customWidth="1"/>
    <col min="13" max="13" width="5.42578125" style="1" customWidth="1"/>
    <col min="14" max="15" width="5.85546875" style="1" customWidth="1"/>
    <col min="16" max="16" width="5.42578125" style="1" customWidth="1"/>
    <col min="17" max="17" width="5.85546875" style="1" customWidth="1"/>
    <col min="18" max="19" width="5.42578125" style="1" customWidth="1"/>
    <col min="20" max="20" width="11.42578125" style="1"/>
    <col min="21" max="33" width="6.5703125" style="1" hidden="1" customWidth="1" outlineLevel="1"/>
    <col min="34" max="34" width="5" style="1" hidden="1" customWidth="1" outlineLevel="1"/>
    <col min="35" max="36" width="11.42578125" style="1" hidden="1" customWidth="1" outlineLevel="1"/>
    <col min="37" max="37" width="5.85546875" style="1" hidden="1" customWidth="1" outlineLevel="1"/>
    <col min="38" max="38" width="4.5703125" style="1" hidden="1" customWidth="1" outlineLevel="1"/>
    <col min="39" max="39" width="5.5703125" style="1" hidden="1" customWidth="1" outlineLevel="1"/>
    <col min="40" max="40" width="11.42578125" style="1" hidden="1" customWidth="1" outlineLevel="1"/>
    <col min="41" max="41" width="11.42578125" style="1" collapsed="1"/>
    <col min="42" max="16384" width="11.42578125" style="1"/>
  </cols>
  <sheetData>
    <row r="2" spans="3:42" x14ac:dyDescent="0.25">
      <c r="C2" s="96" t="str">
        <f>IF(U2=FALSE,"Proportionale Zuordnung (LÖSUNG)","Proportionale Zuordnung")</f>
        <v>Proportionale Zuordnung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43"/>
      <c r="R2" s="43"/>
      <c r="U2" s="7" t="b">
        <v>1</v>
      </c>
      <c r="AP2" s="72" t="s">
        <v>99</v>
      </c>
    </row>
    <row r="3" spans="3:42" x14ac:dyDescent="0.2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3:42" ht="15.75" customHeight="1" x14ac:dyDescent="0.25">
      <c r="C4" s="1" t="s">
        <v>15</v>
      </c>
      <c r="E4" s="98" t="s">
        <v>30</v>
      </c>
      <c r="F4" s="98"/>
      <c r="G4" s="98"/>
      <c r="H4" s="98"/>
      <c r="I4" s="98"/>
      <c r="J4" s="9"/>
      <c r="K4" s="1" t="s">
        <v>17</v>
      </c>
      <c r="O4" s="9"/>
      <c r="P4" s="9"/>
      <c r="Q4" s="9"/>
      <c r="R4" s="9"/>
      <c r="U4" s="24"/>
      <c r="V4" s="25"/>
      <c r="W4" s="25"/>
      <c r="X4" s="25"/>
      <c r="Y4" s="25"/>
      <c r="Z4" s="26">
        <v>3</v>
      </c>
      <c r="AB4" s="15"/>
      <c r="AC4" s="16"/>
      <c r="AD4" s="16"/>
      <c r="AE4" s="16"/>
      <c r="AF4" s="16"/>
      <c r="AG4" s="17">
        <v>2</v>
      </c>
      <c r="AI4" s="1" t="s">
        <v>8</v>
      </c>
      <c r="AK4" s="33">
        <v>2</v>
      </c>
      <c r="AL4" s="1" t="s">
        <v>9</v>
      </c>
      <c r="AM4" s="33">
        <v>10</v>
      </c>
    </row>
    <row r="5" spans="3:42" x14ac:dyDescent="0.25">
      <c r="O5" s="9"/>
      <c r="P5" s="9"/>
      <c r="Q5" s="9"/>
      <c r="R5" s="9"/>
      <c r="U5" s="27"/>
      <c r="V5" s="28"/>
      <c r="W5" s="28"/>
      <c r="X5" s="28"/>
      <c r="Y5" s="28"/>
      <c r="Z5" s="29"/>
      <c r="AB5" s="18"/>
      <c r="AC5" s="19"/>
      <c r="AD5" s="19"/>
      <c r="AE5" s="19"/>
      <c r="AF5" s="19"/>
      <c r="AG5" s="20"/>
      <c r="AI5" s="1" t="s">
        <v>10</v>
      </c>
      <c r="AK5" s="33">
        <v>0</v>
      </c>
    </row>
    <row r="6" spans="3:42" x14ac:dyDescent="0.25">
      <c r="C6" s="9" t="s">
        <v>16</v>
      </c>
      <c r="D6" s="9"/>
      <c r="E6" s="98" t="s">
        <v>29</v>
      </c>
      <c r="F6" s="98"/>
      <c r="G6" s="98"/>
      <c r="H6" s="98"/>
      <c r="I6" s="98"/>
      <c r="J6" s="9"/>
      <c r="K6" s="9" t="s">
        <v>20</v>
      </c>
      <c r="L6" s="9"/>
      <c r="M6" s="9"/>
      <c r="O6" s="9"/>
      <c r="P6" s="9"/>
      <c r="Q6" s="9"/>
      <c r="R6" s="9"/>
      <c r="U6" s="27"/>
      <c r="V6" s="28"/>
      <c r="W6" s="28"/>
      <c r="X6" s="28"/>
      <c r="Y6" s="28"/>
      <c r="Z6" s="29"/>
      <c r="AB6" s="18"/>
      <c r="AC6" s="19"/>
      <c r="AD6" s="19"/>
      <c r="AE6" s="19"/>
      <c r="AF6" s="19"/>
      <c r="AG6" s="20"/>
    </row>
    <row r="7" spans="3:42" ht="15.75" customHeight="1" x14ac:dyDescent="0.25"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P7" s="9"/>
      <c r="Q7" s="9"/>
      <c r="R7" s="9"/>
      <c r="U7" s="27"/>
      <c r="V7" s="28"/>
      <c r="W7" s="28"/>
      <c r="X7" s="28"/>
      <c r="Y7" s="28"/>
      <c r="Z7" s="29"/>
      <c r="AB7" s="18"/>
      <c r="AC7" s="19"/>
      <c r="AD7" s="19"/>
      <c r="AE7" s="19"/>
      <c r="AF7" s="19"/>
      <c r="AG7" s="20"/>
    </row>
    <row r="8" spans="3:42" ht="15.75" customHeight="1" x14ac:dyDescent="0.25">
      <c r="C8" s="9" t="s">
        <v>5</v>
      </c>
      <c r="D8" s="9"/>
      <c r="E8" s="9"/>
      <c r="F8" s="9"/>
      <c r="G8" s="44">
        <f>Z4</f>
        <v>3</v>
      </c>
      <c r="H8" s="10" t="s">
        <v>13</v>
      </c>
      <c r="I8" s="9"/>
      <c r="J8" s="9"/>
      <c r="K8" s="9"/>
      <c r="L8" s="9"/>
      <c r="M8" s="9"/>
      <c r="N8" s="9"/>
      <c r="P8" s="9"/>
      <c r="Q8" s="9"/>
      <c r="R8" s="9"/>
      <c r="U8" s="27"/>
      <c r="V8" s="28"/>
      <c r="W8" s="28"/>
      <c r="X8" s="28"/>
      <c r="Y8" s="28"/>
      <c r="Z8" s="29"/>
      <c r="AB8" s="18"/>
      <c r="AC8" s="19"/>
      <c r="AD8" s="19"/>
      <c r="AE8" s="19"/>
      <c r="AF8" s="19"/>
      <c r="AG8" s="20"/>
    </row>
    <row r="9" spans="3:42" ht="15.75" customHeight="1" x14ac:dyDescent="0.25">
      <c r="C9" s="9"/>
      <c r="D9" s="9"/>
      <c r="E9" s="9"/>
      <c r="F9" s="9"/>
      <c r="G9" s="9"/>
      <c r="H9" s="10"/>
      <c r="I9" s="9"/>
      <c r="J9" s="9"/>
      <c r="K9" s="9"/>
      <c r="L9" s="9"/>
      <c r="M9" s="9"/>
      <c r="N9" s="9"/>
      <c r="P9" s="9"/>
      <c r="Q9" s="9"/>
      <c r="R9" s="9"/>
      <c r="U9" s="27"/>
      <c r="V9" s="28"/>
      <c r="W9" s="28"/>
      <c r="X9" s="28"/>
      <c r="Y9" s="28"/>
      <c r="Z9" s="29"/>
      <c r="AB9" s="18"/>
      <c r="AC9" s="19"/>
      <c r="AD9" s="19"/>
      <c r="AE9" s="19"/>
      <c r="AF9" s="19"/>
      <c r="AG9" s="20"/>
    </row>
    <row r="10" spans="3:42" x14ac:dyDescent="0.25">
      <c r="C10" s="9"/>
      <c r="E10" s="11" t="str">
        <f>"∙ "&amp;ROUND(F12/D12,2)</f>
        <v>∙ 9</v>
      </c>
      <c r="F10" s="9"/>
      <c r="H10" s="38" t="str">
        <f>"∙ "&amp;ROUND(I12/F12,2)</f>
        <v>∙ 3</v>
      </c>
      <c r="I10" s="9"/>
      <c r="J10" s="9"/>
      <c r="N10" s="9"/>
      <c r="O10" s="9"/>
      <c r="P10" s="9"/>
      <c r="R10" s="9"/>
      <c r="U10" s="27"/>
      <c r="V10" s="28"/>
      <c r="W10" s="28"/>
      <c r="X10" s="28"/>
      <c r="Y10" s="28"/>
      <c r="Z10" s="29"/>
      <c r="AB10" s="18"/>
      <c r="AC10" s="19"/>
      <c r="AD10" s="19"/>
      <c r="AE10" s="19"/>
      <c r="AF10" s="19"/>
      <c r="AG10" s="20"/>
    </row>
    <row r="11" spans="3:42" x14ac:dyDescent="0.25">
      <c r="C11" s="9"/>
      <c r="D11" s="9"/>
      <c r="E11" s="9"/>
      <c r="F11" s="9"/>
      <c r="G11" s="42"/>
      <c r="H11" s="9"/>
      <c r="I11" s="9"/>
      <c r="J11" s="9"/>
      <c r="M11" s="9" t="s">
        <v>3</v>
      </c>
      <c r="N11" s="9"/>
      <c r="O11" s="9"/>
      <c r="P11" s="9"/>
      <c r="R11" s="9"/>
      <c r="U11" s="27"/>
      <c r="V11" s="28"/>
      <c r="W11" s="28"/>
      <c r="X11" s="28"/>
      <c r="Y11" s="28"/>
      <c r="Z11" s="29"/>
      <c r="AB11" s="18"/>
      <c r="AC11" s="19"/>
      <c r="AD11" s="19"/>
      <c r="AE11" s="19"/>
      <c r="AF11" s="19"/>
      <c r="AG11" s="20"/>
    </row>
    <row r="12" spans="3:42" x14ac:dyDescent="0.25">
      <c r="C12" s="13" t="s">
        <v>0</v>
      </c>
      <c r="D12" s="6">
        <f t="shared" ref="D12:I12" si="0">U12</f>
        <v>1</v>
      </c>
      <c r="E12" s="6">
        <f t="shared" si="0"/>
        <v>3</v>
      </c>
      <c r="F12" s="6">
        <f t="shared" si="0"/>
        <v>9</v>
      </c>
      <c r="G12" s="6">
        <f t="shared" si="0"/>
        <v>15</v>
      </c>
      <c r="H12" s="6">
        <f t="shared" si="0"/>
        <v>21</v>
      </c>
      <c r="I12" s="6">
        <f t="shared" si="0"/>
        <v>27</v>
      </c>
      <c r="J12" s="85" t="s">
        <v>19</v>
      </c>
      <c r="K12" s="97">
        <f>Z4</f>
        <v>3</v>
      </c>
      <c r="M12" s="86" t="s">
        <v>27</v>
      </c>
      <c r="N12" s="86"/>
      <c r="O12" s="5">
        <f>G8</f>
        <v>3</v>
      </c>
      <c r="P12" s="11" t="s">
        <v>18</v>
      </c>
      <c r="R12" s="11"/>
      <c r="U12" s="27">
        <v>1</v>
      </c>
      <c r="V12" s="28">
        <v>3</v>
      </c>
      <c r="W12" s="28">
        <v>9</v>
      </c>
      <c r="X12" s="28">
        <v>15</v>
      </c>
      <c r="Y12" s="28">
        <v>21</v>
      </c>
      <c r="Z12" s="29">
        <v>27</v>
      </c>
      <c r="AB12" s="18">
        <f ca="1">RANDBETWEEN($AK$12,$AM$12)/10^($AK$15)</f>
        <v>4</v>
      </c>
      <c r="AC12" s="19">
        <f ca="1">AB12+RANDBETWEEN($AK$12,$AM$12)+1/10^($AK$15)</f>
        <v>9</v>
      </c>
      <c r="AD12" s="19">
        <f ca="1">AC12+RANDBETWEEN($AK$12,$AM$12)+1/10^($AK$15)</f>
        <v>12</v>
      </c>
      <c r="AE12" s="19">
        <f ca="1">AD12+RANDBETWEEN($AK$12,$AM$12)+1/10^($AK$15)</f>
        <v>15</v>
      </c>
      <c r="AF12" s="19">
        <f ca="1">AE12+RANDBETWEEN($AK$12,$AM$12)+1/10^($AK$15)</f>
        <v>19</v>
      </c>
      <c r="AG12" s="20">
        <f ca="1">AF12+RANDBETWEEN($AK$12,$AM$12)+1/10^($AK$15)</f>
        <v>21</v>
      </c>
      <c r="AI12" s="1" t="s">
        <v>8</v>
      </c>
      <c r="AK12" s="33">
        <v>0</v>
      </c>
      <c r="AL12" s="1" t="s">
        <v>9</v>
      </c>
      <c r="AM12" s="33">
        <v>4</v>
      </c>
    </row>
    <row r="13" spans="3:42" x14ac:dyDescent="0.25">
      <c r="C13" s="13" t="s">
        <v>1</v>
      </c>
      <c r="D13" s="13">
        <f t="shared" ref="D13:I13" si="1">$O$12*D12</f>
        <v>3</v>
      </c>
      <c r="E13" s="13">
        <f t="shared" si="1"/>
        <v>9</v>
      </c>
      <c r="F13" s="13">
        <f t="shared" si="1"/>
        <v>27</v>
      </c>
      <c r="G13" s="13">
        <f t="shared" si="1"/>
        <v>45</v>
      </c>
      <c r="H13" s="13">
        <f t="shared" si="1"/>
        <v>63</v>
      </c>
      <c r="I13" s="13">
        <f t="shared" si="1"/>
        <v>81</v>
      </c>
      <c r="J13" s="85"/>
      <c r="K13" s="97"/>
      <c r="U13" s="27"/>
      <c r="V13" s="28"/>
      <c r="W13" s="28"/>
      <c r="X13" s="28"/>
      <c r="Y13" s="28"/>
      <c r="Z13" s="29"/>
      <c r="AB13" s="18"/>
      <c r="AC13" s="19"/>
      <c r="AD13" s="19"/>
      <c r="AE13" s="19"/>
      <c r="AF13" s="19"/>
      <c r="AG13" s="20"/>
      <c r="AK13" s="33"/>
      <c r="AM13" s="33"/>
    </row>
    <row r="14" spans="3:42" x14ac:dyDescent="0.25">
      <c r="C14" s="12"/>
      <c r="D14" s="12"/>
      <c r="E14" s="12"/>
      <c r="F14" s="12"/>
      <c r="G14" s="12"/>
      <c r="H14" s="12"/>
      <c r="I14" s="12"/>
      <c r="J14" s="9"/>
      <c r="M14" s="86"/>
      <c r="N14" s="86"/>
      <c r="O14" s="86"/>
      <c r="P14" s="86"/>
      <c r="U14" s="27"/>
      <c r="V14" s="28"/>
      <c r="W14" s="28"/>
      <c r="X14" s="28"/>
      <c r="Y14" s="28"/>
      <c r="Z14" s="29"/>
      <c r="AB14" s="18"/>
      <c r="AC14" s="19"/>
      <c r="AD14" s="19"/>
      <c r="AE14" s="19"/>
      <c r="AF14" s="19"/>
      <c r="AG14" s="20"/>
      <c r="AK14" s="33"/>
      <c r="AM14" s="33"/>
    </row>
    <row r="15" spans="3:42" x14ac:dyDescent="0.25">
      <c r="C15" s="12"/>
      <c r="D15" s="12"/>
      <c r="E15" s="12" t="str">
        <f>"∙ "&amp;ROUND(F13/D13,2)</f>
        <v>∙ 9</v>
      </c>
      <c r="F15" s="12"/>
      <c r="G15" s="12"/>
      <c r="H15" s="38" t="str">
        <f>"∙ "&amp;ROUND(I13/F13,2)</f>
        <v>∙ 3</v>
      </c>
      <c r="I15" s="12"/>
      <c r="J15" s="9"/>
      <c r="U15" s="27"/>
      <c r="V15" s="28"/>
      <c r="W15" s="28"/>
      <c r="X15" s="28"/>
      <c r="Y15" s="28"/>
      <c r="Z15" s="29"/>
      <c r="AB15" s="18"/>
      <c r="AC15" s="19"/>
      <c r="AD15" s="19"/>
      <c r="AE15" s="19"/>
      <c r="AF15" s="19"/>
      <c r="AG15" s="20"/>
      <c r="AI15" s="1" t="s">
        <v>10</v>
      </c>
      <c r="AK15" s="33">
        <v>0</v>
      </c>
    </row>
    <row r="16" spans="3:42" x14ac:dyDescent="0.25">
      <c r="J16" s="9"/>
      <c r="M16" s="9" t="s">
        <v>12</v>
      </c>
      <c r="O16" s="9"/>
      <c r="P16" s="9"/>
      <c r="Q16" s="9"/>
      <c r="R16" s="9"/>
      <c r="U16" s="27"/>
      <c r="V16" s="28"/>
      <c r="W16" s="28"/>
      <c r="X16" s="28"/>
      <c r="Y16" s="28"/>
      <c r="Z16" s="29"/>
      <c r="AB16" s="18"/>
      <c r="AC16" s="19"/>
      <c r="AD16" s="19"/>
      <c r="AE16" s="19"/>
      <c r="AF16" s="19"/>
      <c r="AG16" s="20"/>
    </row>
    <row r="17" spans="3:33" x14ac:dyDescent="0.25">
      <c r="C17" s="13" t="s">
        <v>11</v>
      </c>
      <c r="D17" s="13">
        <f t="shared" ref="D17:I17" si="2">D13/D12</f>
        <v>3</v>
      </c>
      <c r="E17" s="13">
        <f t="shared" si="2"/>
        <v>3</v>
      </c>
      <c r="F17" s="13">
        <f t="shared" si="2"/>
        <v>3</v>
      </c>
      <c r="G17" s="13">
        <f t="shared" si="2"/>
        <v>3</v>
      </c>
      <c r="H17" s="13">
        <f t="shared" si="2"/>
        <v>3</v>
      </c>
      <c r="I17" s="13">
        <f t="shared" si="2"/>
        <v>3</v>
      </c>
      <c r="J17" s="9"/>
      <c r="M17" s="86" t="s">
        <v>28</v>
      </c>
      <c r="N17" s="86"/>
      <c r="O17" s="34">
        <f>Z4</f>
        <v>3</v>
      </c>
      <c r="R17" s="9"/>
      <c r="U17" s="27"/>
      <c r="V17" s="28"/>
      <c r="W17" s="28"/>
      <c r="X17" s="28"/>
      <c r="Y17" s="28"/>
      <c r="Z17" s="29"/>
      <c r="AB17" s="18"/>
      <c r="AC17" s="19"/>
      <c r="AD17" s="19"/>
      <c r="AE17" s="19"/>
      <c r="AF17" s="19"/>
      <c r="AG17" s="20"/>
    </row>
    <row r="18" spans="3:33" x14ac:dyDescent="0.25">
      <c r="C18" s="12"/>
      <c r="D18" s="12"/>
      <c r="E18" s="12"/>
      <c r="F18" s="12"/>
      <c r="G18" s="12"/>
      <c r="H18" s="12"/>
      <c r="I18" s="12"/>
      <c r="J18" s="9"/>
      <c r="M18" s="11"/>
      <c r="N18" s="11"/>
      <c r="O18" s="11"/>
      <c r="R18" s="9"/>
      <c r="U18" s="27"/>
      <c r="V18" s="28"/>
      <c r="W18" s="28"/>
      <c r="X18" s="28"/>
      <c r="Y18" s="28"/>
      <c r="Z18" s="29"/>
      <c r="AB18" s="18"/>
      <c r="AC18" s="19"/>
      <c r="AD18" s="19"/>
      <c r="AE18" s="19"/>
      <c r="AF18" s="19"/>
      <c r="AG18" s="20"/>
    </row>
    <row r="19" spans="3:33" x14ac:dyDescent="0.25">
      <c r="C19" s="12"/>
      <c r="D19" s="12"/>
      <c r="E19" s="95" t="s">
        <v>26</v>
      </c>
      <c r="F19" s="95"/>
      <c r="G19" s="95"/>
      <c r="H19" s="95"/>
      <c r="I19" s="12"/>
      <c r="J19" s="12"/>
      <c r="K19" s="9"/>
      <c r="L19" s="12"/>
      <c r="M19" s="12"/>
      <c r="N19" s="12"/>
      <c r="O19" s="12"/>
      <c r="P19" s="12"/>
      <c r="Q19" s="12"/>
      <c r="R19" s="12"/>
      <c r="U19" s="27"/>
      <c r="V19" s="28"/>
      <c r="W19" s="28"/>
      <c r="X19" s="28"/>
      <c r="Y19" s="28"/>
      <c r="Z19" s="29"/>
      <c r="AB19" s="18"/>
      <c r="AC19" s="19"/>
      <c r="AD19" s="19"/>
      <c r="AE19" s="19"/>
      <c r="AF19" s="19"/>
      <c r="AG19" s="20"/>
    </row>
    <row r="20" spans="3:33" x14ac:dyDescent="0.25">
      <c r="C20" s="12"/>
      <c r="D20" s="12"/>
      <c r="E20" s="12"/>
      <c r="F20" s="12"/>
      <c r="G20" s="12"/>
      <c r="H20" s="12"/>
      <c r="I20" s="12"/>
      <c r="J20" s="12"/>
      <c r="K20" s="9"/>
      <c r="L20" s="12"/>
      <c r="M20" s="12"/>
      <c r="N20" s="12"/>
      <c r="O20" s="12"/>
      <c r="P20" s="12"/>
      <c r="Q20" s="12"/>
      <c r="R20" s="12"/>
      <c r="U20" s="27"/>
      <c r="V20" s="28"/>
      <c r="W20" s="28"/>
      <c r="X20" s="28"/>
      <c r="Y20" s="28"/>
      <c r="Z20" s="29"/>
      <c r="AB20" s="18"/>
      <c r="AC20" s="19"/>
      <c r="AD20" s="19"/>
      <c r="AE20" s="19"/>
      <c r="AF20" s="19"/>
      <c r="AG20" s="20"/>
    </row>
    <row r="21" spans="3:33" x14ac:dyDescent="0.25">
      <c r="C21" s="9" t="str">
        <f>IF(U2=TRUE,"Vervollständige das Diagramm, indem du die fehlenden Punkte ergänzt!","Diagramm:")</f>
        <v>Vervollständige das Diagramm, indem du die fehlenden Punkte ergänzt!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U21" s="27"/>
      <c r="V21" s="28"/>
      <c r="W21" s="28"/>
      <c r="X21" s="28"/>
      <c r="Y21" s="28"/>
      <c r="Z21" s="29"/>
      <c r="AB21" s="18"/>
      <c r="AC21" s="19"/>
      <c r="AD21" s="19"/>
      <c r="AE21" s="19"/>
      <c r="AF21" s="19"/>
      <c r="AG21" s="20"/>
    </row>
    <row r="22" spans="3:33" x14ac:dyDescent="0.25"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U22" s="27"/>
      <c r="V22" s="28"/>
      <c r="W22" s="28"/>
      <c r="X22" s="28"/>
      <c r="Y22" s="28"/>
      <c r="Z22" s="29"/>
      <c r="AB22" s="18"/>
      <c r="AC22" s="19"/>
      <c r="AD22" s="19"/>
      <c r="AE22" s="19"/>
      <c r="AF22" s="19"/>
      <c r="AG22" s="20"/>
    </row>
    <row r="23" spans="3:33" x14ac:dyDescent="0.25"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U23" s="27"/>
      <c r="V23" s="28"/>
      <c r="W23" s="28"/>
      <c r="X23" s="28"/>
      <c r="Y23" s="28"/>
      <c r="Z23" s="29"/>
      <c r="AB23" s="18"/>
      <c r="AC23" s="19"/>
      <c r="AD23" s="19"/>
      <c r="AE23" s="19"/>
      <c r="AF23" s="19"/>
      <c r="AG23" s="20"/>
    </row>
    <row r="24" spans="3:33" x14ac:dyDescent="0.25"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U24" s="27"/>
      <c r="V24" s="28"/>
      <c r="W24" s="28"/>
      <c r="X24" s="28"/>
      <c r="Y24" s="28"/>
      <c r="Z24" s="29"/>
      <c r="AB24" s="18"/>
      <c r="AC24" s="19"/>
      <c r="AD24" s="19"/>
      <c r="AE24" s="19"/>
      <c r="AF24" s="19"/>
      <c r="AG24" s="20"/>
    </row>
    <row r="25" spans="3:33" x14ac:dyDescent="0.25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U25" s="27"/>
      <c r="V25" s="28"/>
      <c r="W25" s="28"/>
      <c r="X25" s="28"/>
      <c r="Y25" s="28"/>
      <c r="Z25" s="29"/>
      <c r="AB25" s="18"/>
      <c r="AC25" s="19"/>
      <c r="AD25" s="19"/>
      <c r="AE25" s="19"/>
      <c r="AF25" s="19"/>
      <c r="AG25" s="20"/>
    </row>
    <row r="26" spans="3:33" x14ac:dyDescent="0.25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U26" s="27"/>
      <c r="V26" s="28"/>
      <c r="W26" s="28"/>
      <c r="X26" s="28"/>
      <c r="Y26" s="28"/>
      <c r="Z26" s="29"/>
      <c r="AB26" s="18"/>
      <c r="AC26" s="19"/>
      <c r="AD26" s="19"/>
      <c r="AE26" s="19"/>
      <c r="AF26" s="19"/>
      <c r="AG26" s="20"/>
    </row>
    <row r="27" spans="3:33" x14ac:dyDescent="0.25"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U27" s="27"/>
      <c r="V27" s="28"/>
      <c r="W27" s="28"/>
      <c r="X27" s="28"/>
      <c r="Y27" s="28"/>
      <c r="Z27" s="29"/>
      <c r="AB27" s="18"/>
      <c r="AC27" s="19"/>
      <c r="AD27" s="19"/>
      <c r="AE27" s="19"/>
      <c r="AF27" s="19"/>
      <c r="AG27" s="20"/>
    </row>
    <row r="28" spans="3:33" x14ac:dyDescent="0.25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U28" s="27"/>
      <c r="V28" s="28"/>
      <c r="W28" s="28"/>
      <c r="X28" s="28"/>
      <c r="Y28" s="28"/>
      <c r="Z28" s="29"/>
      <c r="AB28" s="18"/>
      <c r="AC28" s="19"/>
      <c r="AD28" s="19"/>
      <c r="AE28" s="19"/>
      <c r="AF28" s="19"/>
      <c r="AG28" s="20"/>
    </row>
    <row r="29" spans="3:33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U29" s="27"/>
      <c r="V29" s="28"/>
      <c r="W29" s="28"/>
      <c r="X29" s="28"/>
      <c r="Y29" s="28"/>
      <c r="Z29" s="29"/>
      <c r="AB29" s="18"/>
      <c r="AC29" s="19"/>
      <c r="AD29" s="19"/>
      <c r="AE29" s="19"/>
      <c r="AF29" s="19"/>
      <c r="AG29" s="20"/>
    </row>
    <row r="30" spans="3:33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U30" s="27"/>
      <c r="V30" s="28"/>
      <c r="W30" s="28"/>
      <c r="X30" s="28"/>
      <c r="Y30" s="28"/>
      <c r="Z30" s="29"/>
      <c r="AB30" s="18"/>
      <c r="AC30" s="19"/>
      <c r="AD30" s="19"/>
      <c r="AE30" s="19"/>
      <c r="AF30" s="19"/>
      <c r="AG30" s="20"/>
    </row>
    <row r="31" spans="3:33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U31" s="27"/>
      <c r="V31" s="28"/>
      <c r="W31" s="28"/>
      <c r="X31" s="28"/>
      <c r="Y31" s="28"/>
      <c r="Z31" s="29"/>
      <c r="AB31" s="18"/>
      <c r="AC31" s="19"/>
      <c r="AD31" s="19"/>
      <c r="AE31" s="19"/>
      <c r="AF31" s="19"/>
      <c r="AG31" s="20"/>
    </row>
    <row r="32" spans="3:33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U32" s="27"/>
      <c r="V32" s="28"/>
      <c r="W32" s="28"/>
      <c r="X32" s="28"/>
      <c r="Y32" s="28"/>
      <c r="Z32" s="29"/>
      <c r="AB32" s="18"/>
      <c r="AC32" s="19"/>
      <c r="AD32" s="19"/>
      <c r="AE32" s="19"/>
      <c r="AF32" s="19"/>
      <c r="AG32" s="20"/>
    </row>
    <row r="33" spans="2:33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U33" s="27"/>
      <c r="V33" s="28"/>
      <c r="W33" s="28"/>
      <c r="X33" s="28"/>
      <c r="Y33" s="28"/>
      <c r="Z33" s="29"/>
      <c r="AB33" s="18"/>
      <c r="AC33" s="19"/>
      <c r="AD33" s="19"/>
      <c r="AE33" s="19"/>
      <c r="AF33" s="19"/>
      <c r="AG33" s="20"/>
    </row>
    <row r="34" spans="2:33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U34" s="27"/>
      <c r="V34" s="28"/>
      <c r="W34" s="28"/>
      <c r="X34" s="28"/>
      <c r="Y34" s="28"/>
      <c r="Z34" s="29"/>
      <c r="AB34" s="18"/>
      <c r="AC34" s="19"/>
      <c r="AD34" s="19"/>
      <c r="AE34" s="19"/>
      <c r="AF34" s="19"/>
      <c r="AG34" s="20"/>
    </row>
    <row r="35" spans="2:33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U35" s="27"/>
      <c r="V35" s="28"/>
      <c r="W35" s="28"/>
      <c r="X35" s="28"/>
      <c r="Y35" s="28"/>
      <c r="Z35" s="29"/>
      <c r="AB35" s="18"/>
      <c r="AC35" s="19"/>
      <c r="AD35" s="19"/>
      <c r="AE35" s="19"/>
      <c r="AF35" s="19"/>
      <c r="AG35" s="20"/>
    </row>
    <row r="36" spans="2:33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U36" s="27"/>
      <c r="V36" s="28"/>
      <c r="W36" s="28"/>
      <c r="X36" s="28"/>
      <c r="Y36" s="28"/>
      <c r="Z36" s="29"/>
      <c r="AB36" s="18"/>
      <c r="AC36" s="19"/>
      <c r="AD36" s="19"/>
      <c r="AE36" s="19"/>
      <c r="AF36" s="19"/>
      <c r="AG36" s="20"/>
    </row>
    <row r="37" spans="2:33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U37" s="27">
        <v>0.61987003311144262</v>
      </c>
      <c r="V37" s="28">
        <v>0.61861021950447026</v>
      </c>
      <c r="W37" s="28">
        <v>0.9007474798263938</v>
      </c>
      <c r="X37" s="28">
        <v>0.74498187072520328</v>
      </c>
      <c r="Y37" s="28">
        <v>0.3952735186231211</v>
      </c>
      <c r="Z37" s="29">
        <v>0.11147047984816916</v>
      </c>
      <c r="AB37" s="45">
        <f ca="1">RAND()</f>
        <v>0.75764996397603945</v>
      </c>
      <c r="AC37" s="46">
        <f t="shared" ref="AC37:AG37" ca="1" si="3">RAND()</f>
        <v>0.16144395207067952</v>
      </c>
      <c r="AD37" s="46">
        <f t="shared" ca="1" si="3"/>
        <v>6.3707223560251047E-2</v>
      </c>
      <c r="AE37" s="46">
        <f t="shared" ca="1" si="3"/>
        <v>0.11747432211631936</v>
      </c>
      <c r="AF37" s="46">
        <f t="shared" ca="1" si="3"/>
        <v>0.40874802834884805</v>
      </c>
      <c r="AG37" s="47">
        <f t="shared" ca="1" si="3"/>
        <v>0.24179599755321812</v>
      </c>
    </row>
    <row r="38" spans="2:33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U38" s="27">
        <v>1</v>
      </c>
      <c r="V38" s="28">
        <v>2</v>
      </c>
      <c r="W38" s="28">
        <v>3</v>
      </c>
      <c r="X38" s="28">
        <v>4</v>
      </c>
      <c r="Y38" s="28">
        <v>5</v>
      </c>
      <c r="Z38" s="29">
        <v>6</v>
      </c>
      <c r="AB38" s="45">
        <v>1</v>
      </c>
      <c r="AC38" s="46">
        <v>2</v>
      </c>
      <c r="AD38" s="46">
        <v>3</v>
      </c>
      <c r="AE38" s="46">
        <v>4</v>
      </c>
      <c r="AF38" s="46">
        <v>5</v>
      </c>
      <c r="AG38" s="47">
        <v>6</v>
      </c>
    </row>
    <row r="39" spans="2:33" x14ac:dyDescent="0.25">
      <c r="C39" s="9" t="s">
        <v>25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U39" s="27"/>
      <c r="V39" s="28"/>
      <c r="W39" s="28"/>
      <c r="X39" s="28"/>
      <c r="Y39" s="28"/>
      <c r="Z39" s="29"/>
      <c r="AB39" s="18"/>
      <c r="AC39" s="19"/>
      <c r="AD39" s="19"/>
      <c r="AE39" s="19"/>
      <c r="AF39" s="19"/>
      <c r="AG39" s="20"/>
    </row>
    <row r="40" spans="2:33" x14ac:dyDescent="0.25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U40" s="27"/>
      <c r="V40" s="28"/>
      <c r="W40" s="28"/>
      <c r="X40" s="28"/>
      <c r="Y40" s="28"/>
      <c r="Z40" s="29"/>
      <c r="AB40" s="18"/>
      <c r="AC40" s="19"/>
      <c r="AD40" s="19"/>
      <c r="AE40" s="19"/>
      <c r="AF40" s="19"/>
      <c r="AG40" s="20"/>
    </row>
    <row r="41" spans="2:33" x14ac:dyDescent="0.25">
      <c r="C41" s="9" t="s">
        <v>7</v>
      </c>
      <c r="D41" s="9"/>
      <c r="E41" s="14">
        <f>INDEX(U12:Z12,1,U41)</f>
        <v>21</v>
      </c>
      <c r="F41" s="9" t="s">
        <v>21</v>
      </c>
      <c r="G41" s="9"/>
      <c r="H41" s="9"/>
      <c r="I41" s="14">
        <f>F46</f>
        <v>63</v>
      </c>
      <c r="J41" s="9" t="s">
        <v>23</v>
      </c>
      <c r="K41" s="9"/>
      <c r="L41" s="9"/>
      <c r="M41" s="9"/>
      <c r="N41" s="9"/>
      <c r="O41" s="14">
        <f>INDEX(U12:Z12,1,Z41)</f>
        <v>3</v>
      </c>
      <c r="P41" s="9" t="s">
        <v>6</v>
      </c>
      <c r="R41" s="9"/>
      <c r="U41" s="27">
        <v>5</v>
      </c>
      <c r="V41" s="28"/>
      <c r="W41" s="28"/>
      <c r="X41" s="28"/>
      <c r="Y41" s="28"/>
      <c r="Z41" s="29">
        <v>2</v>
      </c>
      <c r="AB41" s="18">
        <f ca="1">IF(AB37=SMALL($AB$37:$AG$37,1),AB38,IF(AC37=SMALL($AB$37:$AG$37,1),AC38,IF(AD37=SMALL($AB$37:$AG$37,1),AD38,IF(AE37=SMALL($AB$37:$AG$37,1),AE38,IF(AF37=SMALL($AB$37:$AG$37,1),AF38,IF(AG37=SMALL($AB$37:$AG$37,1),AG38))))))</f>
        <v>3</v>
      </c>
      <c r="AC41" s="19"/>
      <c r="AD41" s="19"/>
      <c r="AE41" s="19"/>
      <c r="AF41" s="19"/>
      <c r="AG41" s="20">
        <f ca="1">IF(AB37=SMALL($AB$37:$AG$37,2),AB38,IF(AC37=SMALL($AB$37:$AG$37,2),AC38,IF(AD37=SMALL($AB$37:$AG$37,2),AD38,IF(AE37=SMALL($AB$37:$AG$37,2),AE38,IF(AF37=SMALL($AB$37:$AG$37,2),AF38,IF(AG37=SMALL($AB$37:$AG$37,2),AG38))))))</f>
        <v>4</v>
      </c>
    </row>
    <row r="42" spans="2:33" x14ac:dyDescent="0.25">
      <c r="C42" s="9"/>
      <c r="D42" s="9"/>
      <c r="E42" s="14"/>
      <c r="F42" s="9"/>
      <c r="G42" s="9"/>
      <c r="H42" s="9"/>
      <c r="I42" s="9"/>
      <c r="J42" s="9"/>
      <c r="K42" s="9"/>
      <c r="L42" s="9"/>
      <c r="M42" s="9"/>
      <c r="N42" s="9"/>
      <c r="O42" s="14"/>
      <c r="P42" s="9"/>
      <c r="R42" s="9"/>
      <c r="U42" s="27"/>
      <c r="V42" s="28"/>
      <c r="W42" s="28"/>
      <c r="X42" s="28"/>
      <c r="Y42" s="28"/>
      <c r="Z42" s="29"/>
      <c r="AB42" s="18"/>
      <c r="AC42" s="19"/>
      <c r="AD42" s="19"/>
      <c r="AE42" s="19"/>
      <c r="AF42" s="19"/>
      <c r="AG42" s="20"/>
    </row>
    <row r="43" spans="2:33" x14ac:dyDescent="0.25">
      <c r="C43" s="9" t="s">
        <v>14</v>
      </c>
      <c r="D43" s="9"/>
      <c r="E43" s="14">
        <f>INDEX(D13:I13,1,U43)</f>
        <v>81</v>
      </c>
      <c r="F43" s="9" t="s">
        <v>22</v>
      </c>
      <c r="G43" s="9"/>
      <c r="H43" s="9"/>
      <c r="I43" s="14">
        <f>E43/Z4</f>
        <v>27</v>
      </c>
      <c r="J43" s="9" t="s">
        <v>24</v>
      </c>
      <c r="K43" s="9"/>
      <c r="L43" s="9"/>
      <c r="M43" s="9"/>
      <c r="N43" s="9"/>
      <c r="O43" s="14">
        <f>INDEX(D13:I13,1,Z43)</f>
        <v>45</v>
      </c>
      <c r="P43" s="9" t="s">
        <v>6</v>
      </c>
      <c r="R43" s="9"/>
      <c r="U43" s="30">
        <v>6</v>
      </c>
      <c r="V43" s="31"/>
      <c r="W43" s="31"/>
      <c r="X43" s="31"/>
      <c r="Y43" s="31"/>
      <c r="Z43" s="32">
        <v>4</v>
      </c>
      <c r="AB43" s="21">
        <f ca="1">IF(AB37=SMALL($AB$37:$AG$37,3),AB38,IF(AC37=SMALL($AB$37:$AG$37,3),AC38,IF(AD37=SMALL($AB$37:$AG$37,3),AD38,IF(AE37=SMALL($AB$37:$AG$37,3),AE38,IF(AF37=SMALL($AB$37:$AG$37,3),AF38,IF(AG37=SMALL($AB$37:$AG$37,3),AG38))))))</f>
        <v>2</v>
      </c>
      <c r="AC43" s="22"/>
      <c r="AD43" s="22"/>
      <c r="AE43" s="22"/>
      <c r="AF43" s="22"/>
      <c r="AG43" s="23">
        <f ca="1">IF(AB37=SMALL($AB$37:$AG$37,4),AB38,IF(AC37=SMALL($AB$37:$AG$37,4),AC38,IF(AD37=SMALL($AB$37:$AG$37,4),AD38,IF(AE37=SMALL($AB$37:$AG$37,4),AE38,IF(AF37=SMALL($AB$37:$AG$37,4),AF38,IF(AG37=SMALL($AB$37:$AG$37,4),AG38))))))</f>
        <v>6</v>
      </c>
    </row>
    <row r="44" spans="2:33" x14ac:dyDescent="0.25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2:33" s="35" customFormat="1" x14ac:dyDescent="0.25">
      <c r="B45" s="37"/>
      <c r="C45" s="36"/>
      <c r="D45" s="36"/>
      <c r="E45" s="39" t="s">
        <v>0</v>
      </c>
      <c r="F45" s="39" t="s">
        <v>1</v>
      </c>
      <c r="G45" s="36"/>
      <c r="H45" s="36"/>
      <c r="I45" s="36"/>
      <c r="K45" s="37"/>
      <c r="L45" s="36"/>
      <c r="M45" s="39" t="s">
        <v>0</v>
      </c>
      <c r="N45" s="39" t="s">
        <v>1</v>
      </c>
      <c r="P45" s="36"/>
      <c r="Q45" s="36"/>
      <c r="R45" s="36"/>
    </row>
    <row r="46" spans="2:33" s="35" customFormat="1" ht="9.75" customHeight="1" x14ac:dyDescent="0.25">
      <c r="B46" s="87" t="s">
        <v>4</v>
      </c>
      <c r="C46" s="86">
        <f>E46</f>
        <v>21</v>
      </c>
      <c r="D46" s="36"/>
      <c r="E46" s="89">
        <f>E41</f>
        <v>21</v>
      </c>
      <c r="F46" s="89">
        <f>O12*E46</f>
        <v>63</v>
      </c>
      <c r="G46" s="85" t="s">
        <v>4</v>
      </c>
      <c r="H46" s="82">
        <f>C46</f>
        <v>21</v>
      </c>
      <c r="J46" s="93" t="s">
        <v>4</v>
      </c>
      <c r="K46" s="88">
        <f>P46</f>
        <v>81</v>
      </c>
      <c r="M46" s="89">
        <f>I43</f>
        <v>27</v>
      </c>
      <c r="N46" s="89">
        <f>E43</f>
        <v>81</v>
      </c>
      <c r="O46" s="94" t="s">
        <v>4</v>
      </c>
      <c r="P46" s="88">
        <f>N46</f>
        <v>81</v>
      </c>
      <c r="R46" s="36"/>
    </row>
    <row r="47" spans="2:33" s="35" customFormat="1" ht="9.75" customHeight="1" x14ac:dyDescent="0.25">
      <c r="B47" s="87"/>
      <c r="C47" s="86"/>
      <c r="D47" s="36"/>
      <c r="E47" s="90"/>
      <c r="F47" s="90"/>
      <c r="G47" s="85"/>
      <c r="H47" s="82"/>
      <c r="J47" s="93"/>
      <c r="K47" s="88"/>
      <c r="M47" s="90"/>
      <c r="N47" s="90"/>
      <c r="O47" s="94"/>
      <c r="P47" s="88"/>
      <c r="R47" s="36"/>
    </row>
    <row r="48" spans="2:33" s="35" customFormat="1" ht="19.5" customHeight="1" x14ac:dyDescent="0.25">
      <c r="B48" s="37"/>
      <c r="C48" s="38"/>
      <c r="D48" s="36"/>
      <c r="E48" s="39">
        <f>E46/E46</f>
        <v>1</v>
      </c>
      <c r="F48" s="39">
        <f>F46/E46</f>
        <v>3</v>
      </c>
      <c r="G48" s="36"/>
      <c r="H48" s="40"/>
      <c r="I48" s="40"/>
      <c r="K48" s="37"/>
      <c r="L48" s="38"/>
      <c r="M48" s="39">
        <f>M46/K46</f>
        <v>0.33333333333333331</v>
      </c>
      <c r="N48" s="39">
        <f>N46/P46</f>
        <v>1</v>
      </c>
      <c r="P48" s="36"/>
      <c r="Q48" s="38"/>
      <c r="R48" s="40"/>
    </row>
    <row r="49" spans="2:18" s="35" customFormat="1" ht="9.75" customHeight="1" x14ac:dyDescent="0.25">
      <c r="B49" s="81" t="s">
        <v>2</v>
      </c>
      <c r="C49" s="81">
        <f>E49</f>
        <v>3</v>
      </c>
      <c r="D49" s="36"/>
      <c r="E49" s="89">
        <f>O41</f>
        <v>3</v>
      </c>
      <c r="F49" s="91">
        <f>F48*E49</f>
        <v>9</v>
      </c>
      <c r="G49" s="83" t="s">
        <v>2</v>
      </c>
      <c r="H49" s="84">
        <f>C49</f>
        <v>3</v>
      </c>
      <c r="J49" s="93" t="s">
        <v>2</v>
      </c>
      <c r="K49" s="81">
        <f>P49</f>
        <v>45</v>
      </c>
      <c r="M49" s="89">
        <f>M48*K49</f>
        <v>15</v>
      </c>
      <c r="N49" s="91">
        <f>O43</f>
        <v>45</v>
      </c>
      <c r="O49" s="83" t="s">
        <v>2</v>
      </c>
      <c r="P49" s="81">
        <f>O43</f>
        <v>45</v>
      </c>
      <c r="R49" s="41"/>
    </row>
    <row r="50" spans="2:18" s="35" customFormat="1" ht="9.75" customHeight="1" x14ac:dyDescent="0.25">
      <c r="B50" s="81"/>
      <c r="C50" s="81"/>
      <c r="D50" s="36"/>
      <c r="E50" s="90"/>
      <c r="F50" s="92"/>
      <c r="G50" s="83"/>
      <c r="H50" s="84"/>
      <c r="J50" s="93"/>
      <c r="K50" s="81"/>
      <c r="M50" s="90"/>
      <c r="N50" s="92"/>
      <c r="O50" s="83"/>
      <c r="P50" s="81"/>
      <c r="R50" s="41"/>
    </row>
    <row r="53" spans="2:18" x14ac:dyDescent="0.25">
      <c r="F53" s="3"/>
      <c r="I53" s="2"/>
      <c r="J53" s="2"/>
    </row>
  </sheetData>
  <sheetProtection sheet="1" selectLockedCells="1"/>
  <mergeCells count="34">
    <mergeCell ref="E19:H19"/>
    <mergeCell ref="C2:P2"/>
    <mergeCell ref="J12:J13"/>
    <mergeCell ref="K12:K13"/>
    <mergeCell ref="M17:N17"/>
    <mergeCell ref="E4:I4"/>
    <mergeCell ref="E6:I6"/>
    <mergeCell ref="M12:N12"/>
    <mergeCell ref="M14:N14"/>
    <mergeCell ref="O14:P14"/>
    <mergeCell ref="P46:P47"/>
    <mergeCell ref="P49:P50"/>
    <mergeCell ref="C49:C50"/>
    <mergeCell ref="O49:O50"/>
    <mergeCell ref="O46:O47"/>
    <mergeCell ref="M46:M47"/>
    <mergeCell ref="N46:N47"/>
    <mergeCell ref="M49:M50"/>
    <mergeCell ref="N49:N50"/>
    <mergeCell ref="B49:B50"/>
    <mergeCell ref="H46:H47"/>
    <mergeCell ref="G49:G50"/>
    <mergeCell ref="H49:H50"/>
    <mergeCell ref="K49:K50"/>
    <mergeCell ref="G46:G47"/>
    <mergeCell ref="C46:C47"/>
    <mergeCell ref="B46:B47"/>
    <mergeCell ref="K46:K47"/>
    <mergeCell ref="E46:E47"/>
    <mergeCell ref="F46:F47"/>
    <mergeCell ref="E49:E50"/>
    <mergeCell ref="F49:F50"/>
    <mergeCell ref="J46:J47"/>
    <mergeCell ref="J49:J50"/>
  </mergeCells>
  <conditionalFormatting sqref="G8 E10 H10 E15 H15 D13 F12 G13 H12 I13 K12 O12 O17 C46 C49 H46 H49 E48 F48:F49 K46 K49 P46 P49 N48 M48:M49 E19 D17:I17">
    <cfRule type="expression" dxfId="5" priority="4">
      <formula>$U$2=TRUE</formula>
    </cfRule>
  </conditionalFormatting>
  <pageMargins left="0.70866141732283472" right="0.11811023622047245" top="0.39370078740157483" bottom="0.19685039370078741" header="0.31496062992125984" footer="0.31496062992125984"/>
  <pageSetup paperSize="9" scale="10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16</xdr:col>
                    <xdr:colOff>219075</xdr:colOff>
                    <xdr:row>1</xdr:row>
                    <xdr:rowOff>9525</xdr:rowOff>
                  </from>
                  <to>
                    <xdr:col>40</xdr:col>
                    <xdr:colOff>200025</xdr:colOff>
                    <xdr:row>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7B99C-AA1B-4FE8-9E37-D44D8CDAA3D7}">
  <dimension ref="B2:V20"/>
  <sheetViews>
    <sheetView showGridLines="0" showRowColHeaders="0" zoomScale="140" zoomScaleNormal="140" workbookViewId="0">
      <selection activeCell="E2" sqref="E2"/>
    </sheetView>
  </sheetViews>
  <sheetFormatPr baseColWidth="10" defaultRowHeight="15" x14ac:dyDescent="0.25"/>
  <cols>
    <col min="1" max="1" width="3.7109375" customWidth="1"/>
    <col min="4" max="4" width="6.7109375" customWidth="1"/>
    <col min="5" max="5" width="6.85546875" style="51" customWidth="1"/>
    <col min="6" max="6" width="2.85546875" style="51" customWidth="1"/>
    <col min="7" max="7" width="6.85546875" style="51" customWidth="1"/>
    <col min="8" max="8" width="1.85546875" style="51" customWidth="1"/>
    <col min="9" max="9" width="6.85546875" customWidth="1"/>
    <col min="10" max="10" width="2.85546875" customWidth="1"/>
    <col min="11" max="11" width="6.85546875" customWidth="1"/>
    <col min="12" max="12" width="13" customWidth="1"/>
    <col min="15" max="15" width="6.7109375" customWidth="1"/>
    <col min="16" max="16" width="6.85546875" customWidth="1"/>
    <col min="17" max="17" width="2.85546875" customWidth="1"/>
    <col min="18" max="18" width="6.85546875" customWidth="1"/>
    <col min="19" max="19" width="1.85546875" style="51" customWidth="1"/>
    <col min="20" max="20" width="6.85546875" style="51" customWidth="1"/>
    <col min="21" max="21" width="2.85546875" style="51" customWidth="1"/>
    <col min="22" max="22" width="6.85546875" customWidth="1"/>
  </cols>
  <sheetData>
    <row r="2" spans="2:22" x14ac:dyDescent="0.25">
      <c r="B2" t="s">
        <v>59</v>
      </c>
      <c r="E2" s="65">
        <v>4</v>
      </c>
      <c r="F2" s="66" t="s">
        <v>4</v>
      </c>
      <c r="G2" s="65">
        <v>1</v>
      </c>
      <c r="K2" s="52" t="b">
        <v>0</v>
      </c>
    </row>
    <row r="4" spans="2:22" x14ac:dyDescent="0.25">
      <c r="B4" s="53" t="s">
        <v>60</v>
      </c>
      <c r="C4" s="53"/>
      <c r="D4" s="65">
        <v>31</v>
      </c>
      <c r="E4" s="56" t="s">
        <v>6</v>
      </c>
      <c r="F4" s="56"/>
      <c r="G4" s="56"/>
      <c r="H4" s="56"/>
      <c r="I4" s="53"/>
      <c r="J4" s="53"/>
      <c r="K4" s="53"/>
      <c r="M4" s="53" t="s">
        <v>61</v>
      </c>
      <c r="N4" s="53"/>
      <c r="O4" s="65">
        <v>27</v>
      </c>
      <c r="P4" s="56" t="s">
        <v>6</v>
      </c>
      <c r="Q4" s="56"/>
      <c r="R4" s="56"/>
      <c r="S4" s="56"/>
      <c r="T4" s="56"/>
      <c r="U4" s="56"/>
      <c r="V4" s="53"/>
    </row>
    <row r="5" spans="2:22" x14ac:dyDescent="0.25">
      <c r="B5" s="53"/>
      <c r="C5" s="53"/>
      <c r="D5" s="53"/>
      <c r="E5" s="56"/>
      <c r="F5" s="56"/>
      <c r="G5" s="56"/>
      <c r="H5" s="56"/>
      <c r="I5" s="53"/>
      <c r="J5" s="53"/>
      <c r="K5" s="53"/>
      <c r="M5" s="53"/>
      <c r="N5" s="53"/>
      <c r="O5" s="53"/>
      <c r="P5" s="56"/>
      <c r="Q5" s="56"/>
      <c r="R5" s="56"/>
      <c r="S5" s="56"/>
      <c r="T5" s="56"/>
      <c r="U5" s="56"/>
      <c r="V5" s="53"/>
    </row>
    <row r="6" spans="2:22" x14ac:dyDescent="0.25">
      <c r="B6" s="53" t="s">
        <v>62</v>
      </c>
      <c r="C6" s="53"/>
      <c r="D6" s="53"/>
      <c r="E6" s="56" t="s">
        <v>0</v>
      </c>
      <c r="F6" s="56"/>
      <c r="G6" s="56">
        <f>E2</f>
        <v>4</v>
      </c>
      <c r="H6" s="56"/>
      <c r="I6" s="53"/>
      <c r="J6" s="53"/>
      <c r="K6" s="53"/>
      <c r="M6" s="53" t="s">
        <v>62</v>
      </c>
      <c r="N6" s="53"/>
      <c r="O6" s="53"/>
      <c r="P6" s="56" t="s">
        <v>0</v>
      </c>
      <c r="Q6" s="56"/>
      <c r="R6" s="56">
        <f>$E$2</f>
        <v>4</v>
      </c>
      <c r="S6" s="56"/>
      <c r="T6" s="56"/>
      <c r="U6" s="56"/>
      <c r="V6" s="53"/>
    </row>
    <row r="7" spans="2:22" s="68" customFormat="1" ht="8.25" customHeight="1" x14ac:dyDescent="0.25">
      <c r="B7" s="63"/>
      <c r="C7" s="63"/>
      <c r="D7" s="63"/>
      <c r="E7" s="60" t="s">
        <v>43</v>
      </c>
      <c r="F7" s="67" t="s">
        <v>39</v>
      </c>
      <c r="G7" s="60" t="s">
        <v>43</v>
      </c>
      <c r="H7" s="67"/>
      <c r="I7" s="63"/>
      <c r="J7" s="63"/>
      <c r="K7" s="63"/>
      <c r="M7" s="63"/>
      <c r="N7" s="63"/>
      <c r="O7" s="63"/>
      <c r="P7" s="60" t="s">
        <v>43</v>
      </c>
      <c r="Q7" s="67" t="s">
        <v>39</v>
      </c>
      <c r="R7" s="60" t="s">
        <v>43</v>
      </c>
      <c r="S7" s="67"/>
      <c r="T7" s="67"/>
      <c r="U7" s="67"/>
      <c r="V7" s="63"/>
    </row>
    <row r="8" spans="2:22" x14ac:dyDescent="0.25">
      <c r="B8" s="53"/>
      <c r="C8" s="53"/>
      <c r="D8" s="53"/>
      <c r="E8" s="56" t="s">
        <v>1</v>
      </c>
      <c r="F8" s="56"/>
      <c r="G8" s="56">
        <f>G2</f>
        <v>1</v>
      </c>
      <c r="H8" s="56"/>
      <c r="I8" s="53"/>
      <c r="J8" s="53"/>
      <c r="K8" s="53"/>
      <c r="M8" s="53"/>
      <c r="N8" s="53"/>
      <c r="O8" s="53"/>
      <c r="P8" s="56" t="s">
        <v>1</v>
      </c>
      <c r="Q8" s="56"/>
      <c r="R8" s="56">
        <f>$G$2</f>
        <v>1</v>
      </c>
      <c r="S8" s="56"/>
      <c r="T8" s="56"/>
      <c r="U8" s="56"/>
      <c r="V8" s="53"/>
    </row>
    <row r="9" spans="2:22" x14ac:dyDescent="0.25">
      <c r="B9" s="53"/>
      <c r="C9" s="53"/>
      <c r="D9" s="53"/>
      <c r="E9" s="56"/>
      <c r="F9" s="56"/>
      <c r="G9" s="56"/>
      <c r="H9" s="56"/>
      <c r="I9" s="53"/>
      <c r="J9" s="53"/>
      <c r="K9" s="53"/>
      <c r="M9" s="53"/>
      <c r="N9" s="53"/>
      <c r="O9" s="53"/>
      <c r="P9" s="56"/>
      <c r="Q9" s="56"/>
      <c r="R9" s="56"/>
      <c r="S9" s="56"/>
      <c r="T9" s="56"/>
      <c r="U9" s="56"/>
      <c r="V9" s="53"/>
    </row>
    <row r="10" spans="2:22" x14ac:dyDescent="0.25">
      <c r="B10" s="53" t="s">
        <v>63</v>
      </c>
      <c r="C10" s="53"/>
      <c r="D10" s="53"/>
      <c r="E10" s="56" t="s">
        <v>0</v>
      </c>
      <c r="F10" s="56"/>
      <c r="G10" s="56">
        <f>G6</f>
        <v>4</v>
      </c>
      <c r="H10" s="56"/>
      <c r="I10" s="53"/>
      <c r="J10" s="53"/>
      <c r="K10" s="53"/>
      <c r="M10" s="53" t="s">
        <v>64</v>
      </c>
      <c r="N10" s="53"/>
      <c r="O10" s="53"/>
      <c r="P10" s="56">
        <f>O4</f>
        <v>27</v>
      </c>
      <c r="Q10" s="56"/>
      <c r="R10" s="56">
        <f>R6</f>
        <v>4</v>
      </c>
      <c r="S10" s="56"/>
      <c r="T10" s="56"/>
      <c r="U10" s="56"/>
      <c r="V10" s="53"/>
    </row>
    <row r="11" spans="2:22" x14ac:dyDescent="0.25">
      <c r="B11" s="53"/>
      <c r="C11" s="53"/>
      <c r="D11" s="53"/>
      <c r="E11" s="58" t="s">
        <v>43</v>
      </c>
      <c r="F11" s="56" t="s">
        <v>39</v>
      </c>
      <c r="G11" s="58" t="s">
        <v>43</v>
      </c>
      <c r="H11" s="56"/>
      <c r="I11" s="53"/>
      <c r="J11" s="53"/>
      <c r="K11" s="53"/>
      <c r="M11" s="53"/>
      <c r="N11" s="53"/>
      <c r="O11" s="53"/>
      <c r="P11" s="58" t="s">
        <v>43</v>
      </c>
      <c r="Q11" s="56" t="s">
        <v>39</v>
      </c>
      <c r="R11" s="58" t="s">
        <v>43</v>
      </c>
      <c r="S11" s="56"/>
      <c r="T11" s="56"/>
      <c r="U11" s="56"/>
      <c r="V11" s="53"/>
    </row>
    <row r="12" spans="2:22" x14ac:dyDescent="0.25">
      <c r="B12" s="53"/>
      <c r="C12" s="53"/>
      <c r="D12" s="53"/>
      <c r="E12" s="56">
        <f>D4</f>
        <v>31</v>
      </c>
      <c r="F12" s="56"/>
      <c r="G12" s="56">
        <f>G8</f>
        <v>1</v>
      </c>
      <c r="H12" s="56"/>
      <c r="I12" s="53"/>
      <c r="J12" s="53"/>
      <c r="K12" s="53"/>
      <c r="M12" s="53"/>
      <c r="N12" s="53"/>
      <c r="O12" s="53"/>
      <c r="P12" s="56" t="s">
        <v>1</v>
      </c>
      <c r="Q12" s="56"/>
      <c r="R12" s="56">
        <f>R8</f>
        <v>1</v>
      </c>
      <c r="S12" s="56"/>
      <c r="T12" s="56"/>
      <c r="U12" s="56"/>
      <c r="V12" s="53"/>
    </row>
    <row r="13" spans="2:22" x14ac:dyDescent="0.25">
      <c r="B13" s="53"/>
      <c r="C13" s="53"/>
      <c r="D13" s="53"/>
      <c r="E13" s="56"/>
      <c r="F13" s="56"/>
      <c r="G13" s="56"/>
      <c r="H13" s="56"/>
      <c r="I13" s="53"/>
      <c r="J13" s="53"/>
      <c r="K13" s="53"/>
      <c r="M13" s="53"/>
      <c r="N13" s="53"/>
      <c r="O13" s="53"/>
      <c r="P13" s="56"/>
      <c r="Q13" s="56"/>
      <c r="R13" s="56"/>
      <c r="S13" s="56"/>
      <c r="T13" s="56"/>
      <c r="U13" s="56"/>
      <c r="V13" s="53"/>
    </row>
    <row r="14" spans="2:22" x14ac:dyDescent="0.25">
      <c r="B14" s="53" t="s">
        <v>65</v>
      </c>
      <c r="C14" s="53"/>
      <c r="D14" s="53"/>
      <c r="E14" s="80" t="s">
        <v>0</v>
      </c>
      <c r="F14" s="56"/>
      <c r="G14" s="56">
        <f>G10</f>
        <v>4</v>
      </c>
      <c r="H14" s="56"/>
      <c r="I14" s="80">
        <f>E12</f>
        <v>31</v>
      </c>
      <c r="J14" s="53"/>
      <c r="K14" s="80">
        <f>G14/G16*I14</f>
        <v>124</v>
      </c>
      <c r="M14" s="53" t="s">
        <v>66</v>
      </c>
      <c r="N14" s="53"/>
      <c r="O14" s="53"/>
      <c r="P14" s="80">
        <f>P10</f>
        <v>27</v>
      </c>
      <c r="Q14" s="56"/>
      <c r="R14" s="56">
        <f>R10</f>
        <v>4</v>
      </c>
      <c r="S14" s="56"/>
      <c r="T14" s="80" t="str">
        <f>P12</f>
        <v>y</v>
      </c>
      <c r="U14" s="56"/>
      <c r="V14" s="80"/>
    </row>
    <row r="15" spans="2:22" s="68" customFormat="1" ht="8.25" customHeight="1" x14ac:dyDescent="0.25">
      <c r="B15" s="63"/>
      <c r="C15" s="63"/>
      <c r="D15" s="63"/>
      <c r="E15" s="80"/>
      <c r="F15" s="60" t="s">
        <v>39</v>
      </c>
      <c r="G15" s="60" t="s">
        <v>43</v>
      </c>
      <c r="H15" s="67" t="s">
        <v>2</v>
      </c>
      <c r="I15" s="80"/>
      <c r="J15" s="63" t="s">
        <v>40</v>
      </c>
      <c r="K15" s="80"/>
      <c r="M15" s="63"/>
      <c r="N15" s="63"/>
      <c r="O15" s="63"/>
      <c r="P15" s="80"/>
      <c r="Q15" s="60" t="s">
        <v>39</v>
      </c>
      <c r="R15" s="60" t="s">
        <v>43</v>
      </c>
      <c r="S15" s="67" t="s">
        <v>2</v>
      </c>
      <c r="T15" s="80"/>
      <c r="U15" s="67"/>
      <c r="V15" s="80"/>
    </row>
    <row r="16" spans="2:22" x14ac:dyDescent="0.25">
      <c r="B16" s="53"/>
      <c r="C16" s="53"/>
      <c r="D16" s="53"/>
      <c r="E16" s="80"/>
      <c r="F16" s="56"/>
      <c r="G16" s="56">
        <f>G12</f>
        <v>1</v>
      </c>
      <c r="H16" s="56"/>
      <c r="I16" s="80"/>
      <c r="J16" s="53"/>
      <c r="K16" s="80"/>
      <c r="M16" s="53"/>
      <c r="N16" s="53"/>
      <c r="O16" s="53"/>
      <c r="P16" s="80"/>
      <c r="Q16" s="56"/>
      <c r="R16" s="56">
        <f>R12</f>
        <v>1</v>
      </c>
      <c r="S16" s="56"/>
      <c r="T16" s="80"/>
      <c r="U16" s="56"/>
      <c r="V16" s="80"/>
    </row>
    <row r="17" spans="13:22" x14ac:dyDescent="0.25">
      <c r="M17" s="53"/>
      <c r="N17" s="53"/>
      <c r="O17" s="53"/>
      <c r="P17" s="53"/>
      <c r="Q17" s="53"/>
      <c r="R17" s="53"/>
      <c r="S17" s="56"/>
      <c r="T17" s="56"/>
      <c r="U17" s="56"/>
      <c r="V17" s="53"/>
    </row>
    <row r="18" spans="13:22" x14ac:dyDescent="0.25">
      <c r="M18" s="53"/>
      <c r="N18" s="53"/>
      <c r="O18" s="53"/>
      <c r="P18" s="53"/>
      <c r="Q18" s="53"/>
      <c r="R18" s="53"/>
      <c r="S18" s="56"/>
      <c r="T18" s="56">
        <f>R16</f>
        <v>1</v>
      </c>
      <c r="U18" s="56"/>
      <c r="V18" s="53"/>
    </row>
    <row r="19" spans="13:22" x14ac:dyDescent="0.25">
      <c r="M19" s="53"/>
      <c r="N19" s="53"/>
      <c r="O19" s="53"/>
      <c r="P19" s="53" t="s">
        <v>1</v>
      </c>
      <c r="Q19" s="54" t="s">
        <v>39</v>
      </c>
      <c r="R19" s="53">
        <f>P14</f>
        <v>27</v>
      </c>
      <c r="S19" s="67" t="s">
        <v>2</v>
      </c>
      <c r="T19" s="60" t="s">
        <v>43</v>
      </c>
      <c r="U19" s="63" t="s">
        <v>40</v>
      </c>
      <c r="V19" s="53">
        <f>R19*T18/T20</f>
        <v>6.75</v>
      </c>
    </row>
    <row r="20" spans="13:22" x14ac:dyDescent="0.25">
      <c r="M20" s="53"/>
      <c r="N20" s="53"/>
      <c r="O20" s="53"/>
      <c r="P20" s="53"/>
      <c r="Q20" s="53"/>
      <c r="R20" s="53"/>
      <c r="S20" s="56"/>
      <c r="T20" s="56">
        <f>R14</f>
        <v>4</v>
      </c>
      <c r="U20" s="56"/>
      <c r="V20" s="53"/>
    </row>
  </sheetData>
  <sheetProtection sheet="1" objects="1" scenarios="1" selectLockedCells="1"/>
  <mergeCells count="6">
    <mergeCell ref="V14:V16"/>
    <mergeCell ref="E14:E16"/>
    <mergeCell ref="I14:I16"/>
    <mergeCell ref="K14:K16"/>
    <mergeCell ref="P14:P16"/>
    <mergeCell ref="T14:T16"/>
  </mergeCells>
  <conditionalFormatting sqref="E6:K14 P6:V18 E16:K16 E15:I15 K15 P20:V20 P19:T19 V19">
    <cfRule type="expression" dxfId="4" priority="1">
      <formula>$K$2=TRUE</formula>
    </cfRule>
  </conditionalFormatting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Fill="0" autoLine="0" autoPict="0">
                <anchor moveWithCells="1">
                  <from>
                    <xdr:col>11</xdr:col>
                    <xdr:colOff>200025</xdr:colOff>
                    <xdr:row>0</xdr:row>
                    <xdr:rowOff>171450</xdr:rowOff>
                  </from>
                  <to>
                    <xdr:col>13</xdr:col>
                    <xdr:colOff>276225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72590-EC0A-4C36-9F84-D5BA47886380}">
  <dimension ref="B2:T27"/>
  <sheetViews>
    <sheetView showGridLines="0" showRowColHeaders="0" zoomScale="140" zoomScaleNormal="140" workbookViewId="0">
      <selection activeCell="J2" sqref="J2"/>
    </sheetView>
  </sheetViews>
  <sheetFormatPr baseColWidth="10" defaultColWidth="4.140625" defaultRowHeight="15" x14ac:dyDescent="0.25"/>
  <cols>
    <col min="3" max="3" width="17.85546875" customWidth="1"/>
    <col min="4" max="4" width="7.140625" style="51" customWidth="1"/>
    <col min="5" max="5" width="6.28515625" style="51" customWidth="1"/>
    <col min="6" max="6" width="4.140625" style="51"/>
    <col min="7" max="7" width="6.28515625" style="51" customWidth="1"/>
    <col min="8" max="8" width="4.140625" style="51"/>
    <col min="9" max="9" width="18" style="51" customWidth="1"/>
    <col min="10" max="10" width="4.140625" customWidth="1"/>
    <col min="12" max="12" width="6.28515625" style="51" customWidth="1"/>
    <col min="14" max="14" width="6.28515625" style="51" customWidth="1"/>
    <col min="16" max="16" width="6.28515625" style="51" customWidth="1"/>
    <col min="18" max="18" width="6.28515625" style="51" customWidth="1"/>
    <col min="19" max="19" width="7" bestFit="1" customWidth="1"/>
  </cols>
  <sheetData>
    <row r="2" spans="2:20" x14ac:dyDescent="0.25">
      <c r="B2" t="s">
        <v>59</v>
      </c>
      <c r="J2" s="65">
        <v>4</v>
      </c>
      <c r="K2" s="66" t="s">
        <v>4</v>
      </c>
      <c r="L2" s="65">
        <v>5</v>
      </c>
      <c r="S2" s="52" t="b">
        <v>0</v>
      </c>
    </row>
    <row r="3" spans="2:20" x14ac:dyDescent="0.25">
      <c r="J3" s="51"/>
      <c r="S3" s="52"/>
    </row>
    <row r="4" spans="2:20" x14ac:dyDescent="0.25">
      <c r="B4" t="s">
        <v>67</v>
      </c>
      <c r="J4" s="65">
        <v>1</v>
      </c>
      <c r="K4" s="66" t="s">
        <v>4</v>
      </c>
      <c r="L4" s="65">
        <v>2</v>
      </c>
      <c r="S4" s="52"/>
    </row>
    <row r="5" spans="2:20" ht="29.25" customHeight="1" x14ac:dyDescent="0.25"/>
    <row r="6" spans="2:20" x14ac:dyDescent="0.25">
      <c r="B6" s="53" t="s">
        <v>68</v>
      </c>
      <c r="C6" s="53"/>
      <c r="D6" s="65">
        <v>21</v>
      </c>
      <c r="E6" s="74" t="s">
        <v>6</v>
      </c>
      <c r="F6" s="56"/>
      <c r="G6" s="74"/>
      <c r="H6" s="56"/>
      <c r="I6" s="59"/>
      <c r="J6" s="53"/>
      <c r="K6" s="53"/>
      <c r="L6" s="74"/>
      <c r="M6" s="53"/>
      <c r="N6" s="74"/>
      <c r="O6" s="53"/>
      <c r="P6" s="74"/>
      <c r="Q6" s="53"/>
      <c r="R6" s="74"/>
      <c r="S6" s="53"/>
      <c r="T6" s="53"/>
    </row>
    <row r="7" spans="2:20" x14ac:dyDescent="0.25">
      <c r="B7" s="53"/>
      <c r="C7" s="53"/>
      <c r="D7" s="56"/>
      <c r="E7" s="74"/>
      <c r="F7" s="56"/>
      <c r="G7" s="74"/>
      <c r="H7" s="56"/>
      <c r="I7" s="59"/>
      <c r="J7" s="53"/>
      <c r="K7" s="53"/>
      <c r="L7" s="74"/>
      <c r="M7" s="53"/>
      <c r="N7" s="74"/>
      <c r="O7" s="53"/>
      <c r="P7" s="74"/>
      <c r="Q7" s="53"/>
      <c r="R7" s="74"/>
      <c r="S7" s="53"/>
      <c r="T7" s="53"/>
    </row>
    <row r="8" spans="2:20" x14ac:dyDescent="0.25">
      <c r="B8" s="53" t="s">
        <v>69</v>
      </c>
      <c r="C8" s="53"/>
      <c r="D8" s="80" t="s">
        <v>70</v>
      </c>
      <c r="E8" s="74" t="s">
        <v>0</v>
      </c>
      <c r="F8" s="56"/>
      <c r="G8" s="74">
        <f>J2</f>
        <v>4</v>
      </c>
      <c r="H8" s="56"/>
      <c r="I8" s="80" t="s">
        <v>16</v>
      </c>
      <c r="J8" s="53"/>
      <c r="K8" s="77" t="s">
        <v>71</v>
      </c>
      <c r="L8" s="74" t="s">
        <v>1</v>
      </c>
      <c r="M8" s="56"/>
      <c r="N8" s="74">
        <f>$J$4</f>
        <v>1</v>
      </c>
      <c r="O8" s="53"/>
      <c r="P8" s="74"/>
      <c r="Q8" s="53"/>
      <c r="R8" s="74"/>
      <c r="S8" s="53"/>
      <c r="T8" s="53"/>
    </row>
    <row r="9" spans="2:20" s="68" customFormat="1" ht="8.25" customHeight="1" x14ac:dyDescent="0.25">
      <c r="B9" s="63"/>
      <c r="C9" s="63"/>
      <c r="D9" s="80"/>
      <c r="E9" s="75" t="s">
        <v>43</v>
      </c>
      <c r="F9" s="67" t="s">
        <v>39</v>
      </c>
      <c r="G9" s="75" t="s">
        <v>43</v>
      </c>
      <c r="H9" s="67"/>
      <c r="I9" s="80"/>
      <c r="J9" s="53"/>
      <c r="K9" s="77"/>
      <c r="L9" s="75" t="s">
        <v>43</v>
      </c>
      <c r="M9" s="67" t="s">
        <v>39</v>
      </c>
      <c r="N9" s="75" t="s">
        <v>43</v>
      </c>
      <c r="O9" s="63"/>
      <c r="P9" s="73"/>
      <c r="Q9" s="63"/>
      <c r="R9" s="73"/>
      <c r="S9" s="63"/>
      <c r="T9" s="63"/>
    </row>
    <row r="10" spans="2:20" x14ac:dyDescent="0.25">
      <c r="B10" s="53"/>
      <c r="C10" s="53"/>
      <c r="D10" s="80"/>
      <c r="E10" s="74" t="s">
        <v>1</v>
      </c>
      <c r="F10" s="56"/>
      <c r="G10" s="74">
        <f>L2</f>
        <v>5</v>
      </c>
      <c r="H10" s="56"/>
      <c r="I10" s="80"/>
      <c r="J10" s="53"/>
      <c r="K10" s="77"/>
      <c r="L10" s="74" t="s">
        <v>72</v>
      </c>
      <c r="M10" s="56"/>
      <c r="N10" s="74">
        <f>L4</f>
        <v>2</v>
      </c>
      <c r="O10" s="53"/>
      <c r="P10" s="74"/>
      <c r="Q10" s="53"/>
      <c r="R10" s="74"/>
      <c r="S10" s="53"/>
      <c r="T10" s="53"/>
    </row>
    <row r="11" spans="2:20" x14ac:dyDescent="0.25">
      <c r="B11" s="53"/>
      <c r="C11" s="53"/>
      <c r="D11" s="56"/>
      <c r="E11" s="74"/>
      <c r="F11" s="56"/>
      <c r="G11" s="74"/>
      <c r="H11" s="56"/>
      <c r="I11" s="59"/>
      <c r="J11" s="53"/>
      <c r="K11" s="53"/>
      <c r="L11" s="74"/>
      <c r="M11" s="53"/>
      <c r="N11" s="74"/>
      <c r="O11" s="53"/>
      <c r="P11" s="74"/>
      <c r="Q11" s="53"/>
      <c r="R11" s="74"/>
      <c r="S11" s="53"/>
      <c r="T11" s="53"/>
    </row>
    <row r="12" spans="2:20" x14ac:dyDescent="0.25">
      <c r="B12" s="53" t="s">
        <v>73</v>
      </c>
      <c r="C12" s="53"/>
      <c r="D12" s="56"/>
      <c r="E12" s="74"/>
      <c r="F12" s="56"/>
      <c r="G12" s="74"/>
      <c r="H12" s="56"/>
      <c r="I12" s="59"/>
      <c r="J12" s="53"/>
      <c r="K12" s="53"/>
      <c r="L12" s="74"/>
      <c r="M12" s="53"/>
      <c r="N12" s="74"/>
      <c r="O12" s="53"/>
      <c r="P12" s="74">
        <f>N10</f>
        <v>2</v>
      </c>
      <c r="Q12" s="53"/>
      <c r="R12" s="74"/>
      <c r="S12" s="53"/>
      <c r="T12" s="53"/>
    </row>
    <row r="13" spans="2:20" x14ac:dyDescent="0.25">
      <c r="B13" s="53"/>
      <c r="C13" s="53"/>
      <c r="D13" s="56"/>
      <c r="E13" s="76"/>
      <c r="F13" s="56"/>
      <c r="G13" s="76"/>
      <c r="H13" s="56"/>
      <c r="I13" s="59"/>
      <c r="J13" s="53"/>
      <c r="K13" s="53" t="s">
        <v>74</v>
      </c>
      <c r="L13" s="74" t="s">
        <v>72</v>
      </c>
      <c r="M13" s="54" t="s">
        <v>39</v>
      </c>
      <c r="N13" s="74" t="s">
        <v>1</v>
      </c>
      <c r="O13" s="67" t="s">
        <v>2</v>
      </c>
      <c r="P13" s="75" t="s">
        <v>43</v>
      </c>
      <c r="Q13" s="53"/>
      <c r="R13" s="74"/>
      <c r="S13" s="53"/>
      <c r="T13" s="53"/>
    </row>
    <row r="14" spans="2:20" x14ac:dyDescent="0.25">
      <c r="B14" s="53"/>
      <c r="C14" s="53"/>
      <c r="D14" s="56"/>
      <c r="E14" s="74"/>
      <c r="F14" s="56"/>
      <c r="G14" s="74"/>
      <c r="H14" s="56"/>
      <c r="I14" s="59"/>
      <c r="J14" s="53"/>
      <c r="K14" s="53"/>
      <c r="L14" s="74"/>
      <c r="M14" s="53"/>
      <c r="N14" s="74"/>
      <c r="O14" s="53"/>
      <c r="P14" s="74">
        <f>N8</f>
        <v>1</v>
      </c>
      <c r="Q14" s="53"/>
      <c r="R14" s="74"/>
      <c r="S14" s="53"/>
      <c r="T14" s="53"/>
    </row>
    <row r="15" spans="2:20" ht="15" customHeight="1" x14ac:dyDescent="0.25">
      <c r="B15" s="53"/>
      <c r="C15" s="53"/>
      <c r="D15" s="56"/>
      <c r="E15" s="74"/>
      <c r="F15" s="56"/>
      <c r="G15" s="74"/>
      <c r="H15" s="56"/>
      <c r="I15" s="59"/>
      <c r="J15" s="53"/>
      <c r="K15" s="53"/>
      <c r="L15" s="74"/>
      <c r="M15" s="53"/>
      <c r="N15" s="74"/>
      <c r="O15" s="53"/>
      <c r="P15" s="74"/>
      <c r="Q15" s="53"/>
      <c r="R15" s="74"/>
      <c r="S15" s="53"/>
      <c r="T15" s="53"/>
    </row>
    <row r="16" spans="2:20" ht="15" customHeight="1" x14ac:dyDescent="0.25">
      <c r="B16" s="53" t="s">
        <v>75</v>
      </c>
      <c r="C16" s="53"/>
      <c r="D16" s="56"/>
      <c r="E16" s="73"/>
      <c r="F16" s="56"/>
      <c r="G16" s="74"/>
      <c r="H16" s="56"/>
      <c r="I16" s="59"/>
      <c r="J16" s="63"/>
      <c r="K16" s="53"/>
      <c r="L16" s="74"/>
      <c r="M16" s="53"/>
      <c r="N16" s="74"/>
      <c r="O16" s="53"/>
      <c r="P16" s="74">
        <f>G10</f>
        <v>5</v>
      </c>
      <c r="Q16" s="53"/>
      <c r="R16" s="74"/>
      <c r="S16" s="80"/>
      <c r="T16" s="53"/>
    </row>
    <row r="17" spans="2:20" s="68" customFormat="1" ht="15" customHeight="1" x14ac:dyDescent="0.25">
      <c r="B17" s="63"/>
      <c r="C17" s="63"/>
      <c r="D17" s="67"/>
      <c r="E17" s="73"/>
      <c r="F17" s="60"/>
      <c r="G17" s="75"/>
      <c r="H17" s="67"/>
      <c r="I17" s="67"/>
      <c r="J17" s="63"/>
      <c r="K17" s="53" t="s">
        <v>76</v>
      </c>
      <c r="L17" s="74" t="s">
        <v>1</v>
      </c>
      <c r="M17" s="54" t="s">
        <v>39</v>
      </c>
      <c r="N17" s="74" t="s">
        <v>0</v>
      </c>
      <c r="O17" s="67" t="s">
        <v>2</v>
      </c>
      <c r="P17" s="75" t="s">
        <v>43</v>
      </c>
      <c r="Q17" s="63"/>
      <c r="R17" s="73"/>
      <c r="S17" s="80"/>
      <c r="T17" s="63"/>
    </row>
    <row r="18" spans="2:20" ht="15" customHeight="1" x14ac:dyDescent="0.25">
      <c r="B18" s="53"/>
      <c r="C18" s="53"/>
      <c r="D18" s="56"/>
      <c r="E18" s="73"/>
      <c r="F18" s="56"/>
      <c r="G18" s="74"/>
      <c r="H18" s="56"/>
      <c r="I18" s="59"/>
      <c r="J18" s="63"/>
      <c r="K18" s="53"/>
      <c r="L18" s="74"/>
      <c r="M18" s="53"/>
      <c r="N18" s="74"/>
      <c r="O18" s="53"/>
      <c r="P18" s="74">
        <f>G8</f>
        <v>4</v>
      </c>
      <c r="Q18" s="53"/>
      <c r="R18" s="74"/>
      <c r="S18" s="80"/>
      <c r="T18" s="53"/>
    </row>
    <row r="19" spans="2:20" x14ac:dyDescent="0.25">
      <c r="B19" s="53"/>
      <c r="C19" s="53"/>
      <c r="D19" s="56"/>
      <c r="E19" s="74"/>
      <c r="F19" s="56"/>
      <c r="G19" s="74"/>
      <c r="H19" s="56"/>
      <c r="I19" s="59"/>
      <c r="J19" s="53"/>
      <c r="K19" s="53"/>
      <c r="L19" s="74"/>
      <c r="M19" s="53"/>
      <c r="N19" s="74"/>
      <c r="O19" s="53"/>
      <c r="P19" s="74"/>
      <c r="Q19" s="53"/>
      <c r="R19" s="74"/>
      <c r="S19" s="53"/>
      <c r="T19" s="53"/>
    </row>
    <row r="20" spans="2:20" x14ac:dyDescent="0.25">
      <c r="B20" s="53"/>
      <c r="C20" s="53"/>
      <c r="D20" s="56"/>
      <c r="E20" s="74"/>
      <c r="F20" s="56"/>
      <c r="G20" s="74"/>
      <c r="H20" s="56"/>
      <c r="I20" s="59"/>
      <c r="J20" s="53"/>
      <c r="K20" s="53"/>
      <c r="L20" s="74"/>
      <c r="M20" s="53"/>
      <c r="N20" s="74"/>
      <c r="O20" s="53"/>
      <c r="P20" s="74"/>
      <c r="Q20" s="53"/>
      <c r="R20" s="74"/>
      <c r="S20" s="53"/>
      <c r="T20" s="53"/>
    </row>
    <row r="21" spans="2:20" x14ac:dyDescent="0.25">
      <c r="B21" s="53" t="s">
        <v>77</v>
      </c>
      <c r="C21" s="53"/>
      <c r="D21" s="56"/>
      <c r="E21" s="74"/>
      <c r="F21" s="56"/>
      <c r="G21" s="74"/>
      <c r="H21" s="56"/>
      <c r="I21" s="59"/>
      <c r="J21" s="53"/>
      <c r="K21" s="53"/>
      <c r="L21" s="74"/>
      <c r="M21" s="53"/>
      <c r="N21" s="74"/>
      <c r="O21" s="53"/>
      <c r="P21" s="74">
        <f>P16</f>
        <v>5</v>
      </c>
      <c r="Q21" s="53"/>
      <c r="R21" s="74"/>
      <c r="S21" s="53"/>
      <c r="T21" s="53"/>
    </row>
    <row r="22" spans="2:20" x14ac:dyDescent="0.25">
      <c r="B22" s="53"/>
      <c r="C22" s="53"/>
      <c r="D22" s="56"/>
      <c r="E22" s="74"/>
      <c r="F22" s="56"/>
      <c r="G22" s="74"/>
      <c r="H22" s="56"/>
      <c r="I22" s="59"/>
      <c r="J22" s="53"/>
      <c r="K22" s="53" t="s">
        <v>78</v>
      </c>
      <c r="L22" s="74" t="s">
        <v>1</v>
      </c>
      <c r="M22" s="54" t="s">
        <v>39</v>
      </c>
      <c r="N22" s="74">
        <f>D6</f>
        <v>21</v>
      </c>
      <c r="O22" s="67" t="s">
        <v>2</v>
      </c>
      <c r="P22" s="75" t="s">
        <v>43</v>
      </c>
      <c r="Q22" s="63" t="s">
        <v>40</v>
      </c>
      <c r="R22" s="99">
        <f>N22*P21/P23</f>
        <v>26.25</v>
      </c>
      <c r="S22" s="99"/>
      <c r="T22" s="99"/>
    </row>
    <row r="23" spans="2:20" x14ac:dyDescent="0.25">
      <c r="B23" s="53"/>
      <c r="C23" s="53"/>
      <c r="D23" s="56"/>
      <c r="E23" s="74"/>
      <c r="F23" s="56"/>
      <c r="G23" s="74"/>
      <c r="H23" s="56"/>
      <c r="I23" s="59"/>
      <c r="J23" s="53"/>
      <c r="K23" s="53"/>
      <c r="L23" s="74"/>
      <c r="M23" s="53"/>
      <c r="N23" s="74"/>
      <c r="O23" s="53"/>
      <c r="P23" s="74">
        <f>P18</f>
        <v>4</v>
      </c>
      <c r="Q23" s="53"/>
      <c r="R23" s="74"/>
      <c r="S23" s="53"/>
      <c r="T23" s="53"/>
    </row>
    <row r="24" spans="2:20" x14ac:dyDescent="0.25">
      <c r="B24" s="53"/>
      <c r="C24" s="53"/>
      <c r="D24" s="56"/>
      <c r="E24" s="74"/>
      <c r="F24" s="56"/>
      <c r="G24" s="74"/>
      <c r="H24" s="56"/>
      <c r="I24" s="59"/>
      <c r="J24" s="53"/>
      <c r="K24" s="53"/>
      <c r="L24" s="74"/>
      <c r="M24" s="53"/>
      <c r="N24" s="74"/>
      <c r="O24" s="53"/>
      <c r="P24" s="74"/>
      <c r="Q24" s="53"/>
      <c r="R24" s="74"/>
      <c r="S24" s="53"/>
      <c r="T24" s="53"/>
    </row>
    <row r="25" spans="2:20" x14ac:dyDescent="0.25">
      <c r="B25" s="53" t="s">
        <v>79</v>
      </c>
      <c r="C25" s="53"/>
      <c r="D25" s="56"/>
      <c r="E25" s="74"/>
      <c r="F25" s="56"/>
      <c r="G25" s="74"/>
      <c r="H25" s="56"/>
      <c r="I25" s="59"/>
      <c r="J25" s="53"/>
      <c r="K25" s="53"/>
      <c r="L25" s="74"/>
      <c r="M25" s="53"/>
      <c r="N25" s="74"/>
      <c r="O25" s="53"/>
      <c r="P25" s="74">
        <f>P12</f>
        <v>2</v>
      </c>
      <c r="Q25" s="53"/>
      <c r="R25" s="74"/>
      <c r="S25" s="53"/>
      <c r="T25" s="53"/>
    </row>
    <row r="26" spans="2:20" x14ac:dyDescent="0.25">
      <c r="B26" s="53"/>
      <c r="C26" s="53"/>
      <c r="D26" s="56"/>
      <c r="E26" s="74"/>
      <c r="F26" s="56"/>
      <c r="G26" s="74"/>
      <c r="H26" s="56"/>
      <c r="I26" s="59"/>
      <c r="J26" s="53"/>
      <c r="K26" s="53" t="s">
        <v>80</v>
      </c>
      <c r="L26" s="74" t="s">
        <v>72</v>
      </c>
      <c r="M26" s="54" t="s">
        <v>39</v>
      </c>
      <c r="N26" s="74">
        <f>R22</f>
        <v>26.25</v>
      </c>
      <c r="O26" s="67" t="s">
        <v>2</v>
      </c>
      <c r="P26" s="75" t="s">
        <v>43</v>
      </c>
      <c r="Q26" s="63" t="s">
        <v>40</v>
      </c>
      <c r="R26" s="99">
        <f>N26*P25/P27</f>
        <v>52.5</v>
      </c>
      <c r="S26" s="99"/>
      <c r="T26" s="99"/>
    </row>
    <row r="27" spans="2:20" x14ac:dyDescent="0.25">
      <c r="B27" s="53"/>
      <c r="C27" s="53"/>
      <c r="D27" s="56"/>
      <c r="E27" s="74"/>
      <c r="F27" s="56"/>
      <c r="G27" s="74"/>
      <c r="H27" s="56"/>
      <c r="I27" s="59"/>
      <c r="J27" s="53"/>
      <c r="K27" s="53"/>
      <c r="L27" s="74"/>
      <c r="M27" s="53"/>
      <c r="N27" s="74"/>
      <c r="O27" s="53"/>
      <c r="P27" s="74">
        <f>P14</f>
        <v>1</v>
      </c>
      <c r="Q27" s="53"/>
      <c r="R27" s="74"/>
      <c r="S27" s="53"/>
      <c r="T27" s="53"/>
    </row>
  </sheetData>
  <sheetProtection sheet="1" objects="1" scenarios="1" selectLockedCells="1"/>
  <mergeCells count="6">
    <mergeCell ref="R26:T26"/>
    <mergeCell ref="D8:D10"/>
    <mergeCell ref="I8:I10"/>
    <mergeCell ref="K8:K10"/>
    <mergeCell ref="S16:S18"/>
    <mergeCell ref="R22:T22"/>
  </mergeCells>
  <conditionalFormatting sqref="G8:G10 N8:N10 N12:P14 N16:P18 N21:T21 N25:T25 N23:T23 N22:P22 R22:T22 N27:T27 N26:P26 R26:T26">
    <cfRule type="expression" dxfId="3" priority="1">
      <formula>$S$2=TRUE</formula>
    </cfRule>
  </conditionalFormatting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Check Box 1">
              <controlPr defaultSize="0" autoFill="0" autoLine="0" autoPict="0">
                <anchor moveWithCells="1">
                  <from>
                    <xdr:col>19</xdr:col>
                    <xdr:colOff>200025</xdr:colOff>
                    <xdr:row>0</xdr:row>
                    <xdr:rowOff>171450</xdr:rowOff>
                  </from>
                  <to>
                    <xdr:col>25</xdr:col>
                    <xdr:colOff>238125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E95EB-72A3-49B6-A826-6C36A4F88B1E}">
  <dimension ref="B2:S27"/>
  <sheetViews>
    <sheetView showGridLines="0" showRowColHeaders="0" zoomScale="140" zoomScaleNormal="140" workbookViewId="0">
      <selection activeCell="E2" sqref="E2"/>
    </sheetView>
  </sheetViews>
  <sheetFormatPr baseColWidth="10" defaultRowHeight="15" x14ac:dyDescent="0.25"/>
  <cols>
    <col min="1" max="1" width="4.7109375" customWidth="1"/>
    <col min="4" max="5" width="7.140625" style="51" customWidth="1"/>
    <col min="6" max="6" width="2.85546875" style="51" customWidth="1"/>
    <col min="7" max="7" width="7.140625" style="51" customWidth="1"/>
    <col min="8" max="8" width="1.85546875" style="51" customWidth="1"/>
    <col min="9" max="9" width="10.7109375" customWidth="1"/>
    <col min="10" max="10" width="8.42578125" customWidth="1"/>
    <col min="11" max="11" width="5.140625" style="51" customWidth="1"/>
    <col min="12" max="12" width="2.85546875" customWidth="1"/>
    <col min="13" max="13" width="5.140625" style="51" customWidth="1"/>
    <col min="14" max="14" width="2.85546875" customWidth="1"/>
    <col min="15" max="15" width="6.5703125" style="51" customWidth="1"/>
    <col min="16" max="16" width="2.85546875" customWidth="1"/>
    <col min="17" max="17" width="6.5703125" style="51" customWidth="1"/>
    <col min="18" max="18" width="4.28515625" customWidth="1"/>
    <col min="19" max="19" width="13" customWidth="1"/>
  </cols>
  <sheetData>
    <row r="2" spans="2:19" x14ac:dyDescent="0.25">
      <c r="B2" t="s">
        <v>81</v>
      </c>
      <c r="E2" s="65">
        <v>40</v>
      </c>
      <c r="F2"/>
      <c r="G2"/>
      <c r="R2" s="52" t="b">
        <v>0</v>
      </c>
    </row>
    <row r="3" spans="2:19" x14ac:dyDescent="0.25">
      <c r="F3"/>
      <c r="R3" s="52"/>
    </row>
    <row r="4" spans="2:19" x14ac:dyDescent="0.25">
      <c r="B4" t="s">
        <v>67</v>
      </c>
      <c r="E4" s="65">
        <v>1</v>
      </c>
      <c r="F4" s="66" t="s">
        <v>4</v>
      </c>
      <c r="G4" s="65">
        <v>3</v>
      </c>
      <c r="R4" s="52"/>
    </row>
    <row r="5" spans="2:19" ht="29.25" customHeight="1" x14ac:dyDescent="0.25"/>
    <row r="6" spans="2:19" x14ac:dyDescent="0.25">
      <c r="B6" s="53" t="s">
        <v>82</v>
      </c>
      <c r="C6" s="53"/>
      <c r="D6" s="65">
        <v>20</v>
      </c>
      <c r="E6" s="56" t="s">
        <v>6</v>
      </c>
      <c r="F6" s="56"/>
      <c r="G6" s="56"/>
      <c r="H6" s="56"/>
      <c r="I6" s="53"/>
      <c r="J6" s="53"/>
      <c r="K6" s="74"/>
      <c r="L6" s="53"/>
      <c r="M6" s="74"/>
      <c r="N6" s="53"/>
      <c r="O6" s="74"/>
      <c r="P6" s="53"/>
      <c r="Q6" s="74"/>
      <c r="R6" s="53"/>
      <c r="S6" s="53"/>
    </row>
    <row r="7" spans="2:19" x14ac:dyDescent="0.25">
      <c r="B7" s="53"/>
      <c r="C7" s="53"/>
      <c r="D7" s="56"/>
      <c r="E7" s="56"/>
      <c r="F7" s="56"/>
      <c r="G7" s="56"/>
      <c r="H7" s="56"/>
      <c r="I7" s="53"/>
      <c r="J7" s="53"/>
      <c r="K7" s="74"/>
      <c r="L7" s="53"/>
      <c r="M7" s="74"/>
      <c r="N7" s="53"/>
      <c r="O7" s="74"/>
      <c r="P7" s="53"/>
      <c r="Q7" s="74"/>
      <c r="R7" s="53"/>
      <c r="S7" s="53"/>
    </row>
    <row r="8" spans="2:19" x14ac:dyDescent="0.25">
      <c r="B8" s="53" t="s">
        <v>69</v>
      </c>
      <c r="C8" s="53"/>
      <c r="D8" s="80" t="s">
        <v>70</v>
      </c>
      <c r="E8" s="80" t="s">
        <v>83</v>
      </c>
      <c r="F8" s="56"/>
      <c r="G8" s="80">
        <f>E2</f>
        <v>40</v>
      </c>
      <c r="H8" s="56"/>
      <c r="I8" s="80" t="s">
        <v>16</v>
      </c>
      <c r="J8" s="77" t="s">
        <v>71</v>
      </c>
      <c r="K8" s="74" t="s">
        <v>1</v>
      </c>
      <c r="L8" s="56"/>
      <c r="M8" s="74">
        <f>$E$4</f>
        <v>1</v>
      </c>
      <c r="N8" s="53"/>
      <c r="O8" s="74"/>
      <c r="P8" s="53"/>
      <c r="Q8" s="74"/>
      <c r="R8" s="53"/>
      <c r="S8" s="53"/>
    </row>
    <row r="9" spans="2:19" s="68" customFormat="1" ht="8.25" customHeight="1" x14ac:dyDescent="0.25">
      <c r="B9" s="63"/>
      <c r="C9" s="63"/>
      <c r="D9" s="80"/>
      <c r="E9" s="80"/>
      <c r="F9" s="67" t="s">
        <v>39</v>
      </c>
      <c r="G9" s="80"/>
      <c r="H9" s="67"/>
      <c r="I9" s="80"/>
      <c r="J9" s="77"/>
      <c r="K9" s="75" t="s">
        <v>43</v>
      </c>
      <c r="L9" s="67" t="s">
        <v>39</v>
      </c>
      <c r="M9" s="75" t="s">
        <v>43</v>
      </c>
      <c r="N9" s="63"/>
      <c r="O9" s="73"/>
      <c r="P9" s="63"/>
      <c r="Q9" s="73"/>
      <c r="R9" s="63"/>
      <c r="S9" s="63"/>
    </row>
    <row r="10" spans="2:19" x14ac:dyDescent="0.25">
      <c r="B10" s="53"/>
      <c r="C10" s="53"/>
      <c r="D10" s="80"/>
      <c r="E10" s="80"/>
      <c r="F10" s="56"/>
      <c r="G10" s="80"/>
      <c r="H10" s="56"/>
      <c r="I10" s="80"/>
      <c r="J10" s="77"/>
      <c r="K10" s="74" t="s">
        <v>72</v>
      </c>
      <c r="L10" s="56"/>
      <c r="M10" s="74">
        <f>G4</f>
        <v>3</v>
      </c>
      <c r="N10" s="53"/>
      <c r="O10" s="74"/>
      <c r="P10" s="53"/>
      <c r="Q10" s="74"/>
      <c r="R10" s="53"/>
      <c r="S10" s="53"/>
    </row>
    <row r="11" spans="2:19" x14ac:dyDescent="0.25">
      <c r="B11" s="53"/>
      <c r="C11" s="53"/>
      <c r="D11" s="56"/>
      <c r="E11" s="56"/>
      <c r="F11" s="56"/>
      <c r="G11" s="56"/>
      <c r="H11" s="56"/>
      <c r="I11" s="53"/>
      <c r="J11" s="53"/>
      <c r="K11" s="74"/>
      <c r="L11" s="53"/>
      <c r="M11" s="74"/>
      <c r="N11" s="53"/>
      <c r="O11" s="74"/>
      <c r="P11" s="53"/>
      <c r="Q11" s="74"/>
      <c r="R11" s="53"/>
      <c r="S11" s="53"/>
    </row>
    <row r="12" spans="2:19" x14ac:dyDescent="0.25">
      <c r="B12" s="53" t="s">
        <v>84</v>
      </c>
      <c r="C12" s="53"/>
      <c r="D12" s="56"/>
      <c r="E12" s="56"/>
      <c r="F12" s="56"/>
      <c r="G12" s="56"/>
      <c r="H12" s="56"/>
      <c r="I12" s="53"/>
      <c r="J12" s="53"/>
      <c r="K12" s="74"/>
      <c r="L12" s="53"/>
      <c r="M12" s="74"/>
      <c r="N12" s="53"/>
      <c r="O12" s="80" t="s">
        <v>1</v>
      </c>
      <c r="P12" s="53"/>
      <c r="Q12" s="74"/>
      <c r="R12" s="53"/>
      <c r="S12" s="53"/>
    </row>
    <row r="13" spans="2:19" x14ac:dyDescent="0.25">
      <c r="B13" s="53"/>
      <c r="C13" s="53"/>
      <c r="D13" s="56"/>
      <c r="E13" s="58"/>
      <c r="F13" s="56"/>
      <c r="G13" s="58"/>
      <c r="H13" s="56"/>
      <c r="I13" s="53"/>
      <c r="J13" s="53" t="s">
        <v>76</v>
      </c>
      <c r="K13" s="74" t="s">
        <v>0</v>
      </c>
      <c r="L13" s="54" t="s">
        <v>39</v>
      </c>
      <c r="M13" s="74">
        <f>E2</f>
        <v>40</v>
      </c>
      <c r="N13" s="67" t="s">
        <v>85</v>
      </c>
      <c r="O13" s="80"/>
      <c r="P13" s="53"/>
      <c r="Q13" s="74"/>
      <c r="R13" s="53"/>
      <c r="S13" s="53"/>
    </row>
    <row r="14" spans="2:19" x14ac:dyDescent="0.25">
      <c r="B14" s="53"/>
      <c r="C14" s="53"/>
      <c r="D14" s="56"/>
      <c r="E14" s="56"/>
      <c r="F14" s="56"/>
      <c r="G14" s="56"/>
      <c r="H14" s="56"/>
      <c r="I14" s="53"/>
      <c r="J14" s="53"/>
      <c r="K14" s="74"/>
      <c r="L14" s="53"/>
      <c r="M14" s="74"/>
      <c r="N14" s="53"/>
      <c r="O14" s="80"/>
      <c r="P14" s="53"/>
      <c r="Q14" s="74"/>
      <c r="R14" s="53"/>
      <c r="S14" s="53"/>
    </row>
    <row r="15" spans="2:19" ht="15" customHeight="1" x14ac:dyDescent="0.25">
      <c r="B15" s="53"/>
      <c r="C15" s="53"/>
      <c r="D15" s="56"/>
      <c r="E15" s="56"/>
      <c r="F15" s="56"/>
      <c r="G15" s="56"/>
      <c r="H15" s="56"/>
      <c r="I15" s="53"/>
      <c r="J15" s="53"/>
      <c r="K15" s="74"/>
      <c r="L15" s="53"/>
      <c r="M15" s="74"/>
      <c r="N15" s="53"/>
      <c r="O15" s="74"/>
      <c r="P15" s="53"/>
      <c r="Q15" s="74"/>
      <c r="R15" s="53"/>
      <c r="S15" s="53"/>
    </row>
    <row r="16" spans="2:19" ht="15" customHeight="1" x14ac:dyDescent="0.25">
      <c r="B16" s="53" t="s">
        <v>86</v>
      </c>
      <c r="C16" s="53"/>
      <c r="D16" s="56"/>
      <c r="E16" s="67"/>
      <c r="F16" s="56"/>
      <c r="G16" s="56"/>
      <c r="H16" s="56"/>
      <c r="I16" s="63"/>
      <c r="J16" s="53"/>
      <c r="K16" s="74"/>
      <c r="L16" s="53"/>
      <c r="M16" s="74">
        <f>M8</f>
        <v>1</v>
      </c>
      <c r="N16" s="53"/>
      <c r="O16" s="80" t="s">
        <v>72</v>
      </c>
      <c r="P16" s="53"/>
      <c r="Q16" s="74"/>
      <c r="R16" s="80"/>
      <c r="S16" s="53"/>
    </row>
    <row r="17" spans="2:19" s="68" customFormat="1" ht="15" customHeight="1" x14ac:dyDescent="0.25">
      <c r="B17" s="63"/>
      <c r="C17" s="63"/>
      <c r="D17" s="67"/>
      <c r="E17" s="67"/>
      <c r="F17" s="60"/>
      <c r="G17" s="60"/>
      <c r="H17" s="67"/>
      <c r="I17" s="63"/>
      <c r="J17" s="53" t="s">
        <v>74</v>
      </c>
      <c r="K17" s="74" t="s">
        <v>1</v>
      </c>
      <c r="L17" s="54" t="s">
        <v>39</v>
      </c>
      <c r="M17" s="75" t="s">
        <v>43</v>
      </c>
      <c r="N17" s="67" t="s">
        <v>2</v>
      </c>
      <c r="O17" s="80"/>
      <c r="P17" s="63"/>
      <c r="Q17" s="73"/>
      <c r="R17" s="80"/>
      <c r="S17" s="63"/>
    </row>
    <row r="18" spans="2:19" ht="15" customHeight="1" x14ac:dyDescent="0.25">
      <c r="B18" s="53"/>
      <c r="C18" s="53"/>
      <c r="D18" s="56"/>
      <c r="E18" s="67"/>
      <c r="F18" s="56"/>
      <c r="G18" s="56"/>
      <c r="H18" s="56"/>
      <c r="I18" s="63"/>
      <c r="J18" s="53"/>
      <c r="K18" s="74"/>
      <c r="L18" s="53"/>
      <c r="M18" s="74">
        <f>M10</f>
        <v>3</v>
      </c>
      <c r="N18" s="53"/>
      <c r="O18" s="80"/>
      <c r="P18" s="53"/>
      <c r="Q18" s="74"/>
      <c r="R18" s="80"/>
      <c r="S18" s="53"/>
    </row>
    <row r="19" spans="2:19" x14ac:dyDescent="0.25">
      <c r="B19" s="53"/>
      <c r="C19" s="53"/>
      <c r="D19" s="56"/>
      <c r="E19" s="56"/>
      <c r="F19" s="56"/>
      <c r="G19" s="56"/>
      <c r="H19" s="56"/>
      <c r="I19" s="53"/>
      <c r="J19" s="53"/>
      <c r="K19" s="74"/>
      <c r="L19" s="53"/>
      <c r="M19" s="74"/>
      <c r="N19" s="53"/>
      <c r="O19" s="74"/>
      <c r="P19" s="53"/>
      <c r="Q19" s="74"/>
      <c r="R19" s="53"/>
      <c r="S19" s="53"/>
    </row>
    <row r="20" spans="2:19" x14ac:dyDescent="0.25">
      <c r="B20" s="53"/>
      <c r="C20" s="53"/>
      <c r="D20" s="56"/>
      <c r="E20" s="56"/>
      <c r="F20" s="56"/>
      <c r="G20" s="56"/>
      <c r="H20" s="56"/>
      <c r="I20" s="53"/>
      <c r="J20" s="53"/>
      <c r="K20" s="74"/>
      <c r="L20" s="53"/>
      <c r="M20" s="74"/>
      <c r="N20" s="53"/>
      <c r="O20" s="74"/>
      <c r="P20" s="53"/>
      <c r="Q20" s="74"/>
      <c r="R20" s="53"/>
      <c r="S20" s="53"/>
    </row>
    <row r="21" spans="2:19" x14ac:dyDescent="0.25">
      <c r="B21" s="53" t="s">
        <v>87</v>
      </c>
      <c r="C21" s="53"/>
      <c r="D21" s="56"/>
      <c r="E21" s="56"/>
      <c r="F21" s="56"/>
      <c r="G21" s="56"/>
      <c r="H21" s="56"/>
      <c r="I21" s="53"/>
      <c r="J21" s="53"/>
      <c r="K21" s="74"/>
      <c r="L21" s="53"/>
      <c r="M21" s="74">
        <f>M16</f>
        <v>1</v>
      </c>
      <c r="N21" s="53"/>
      <c r="O21" s="80">
        <f>D6</f>
        <v>20</v>
      </c>
      <c r="P21" s="53"/>
      <c r="Q21" s="74"/>
      <c r="R21" s="53"/>
      <c r="S21" s="53"/>
    </row>
    <row r="22" spans="2:19" x14ac:dyDescent="0.25">
      <c r="B22" s="53"/>
      <c r="C22" s="53"/>
      <c r="D22" s="56"/>
      <c r="E22" s="56"/>
      <c r="F22" s="56"/>
      <c r="G22" s="56"/>
      <c r="H22" s="56"/>
      <c r="I22" s="53"/>
      <c r="J22" s="53" t="s">
        <v>80</v>
      </c>
      <c r="K22" s="74" t="s">
        <v>1</v>
      </c>
      <c r="L22" s="54" t="s">
        <v>39</v>
      </c>
      <c r="M22" s="75" t="s">
        <v>43</v>
      </c>
      <c r="N22" s="67" t="s">
        <v>2</v>
      </c>
      <c r="O22" s="80"/>
      <c r="P22" s="63" t="s">
        <v>40</v>
      </c>
      <c r="Q22" s="64">
        <f>M21/M23*O21</f>
        <v>6.6666666666666661</v>
      </c>
      <c r="R22" s="64"/>
      <c r="S22" s="64"/>
    </row>
    <row r="23" spans="2:19" x14ac:dyDescent="0.25">
      <c r="B23" s="53"/>
      <c r="C23" s="53"/>
      <c r="D23" s="56"/>
      <c r="E23" s="56"/>
      <c r="F23" s="56"/>
      <c r="G23" s="56"/>
      <c r="H23" s="56"/>
      <c r="I23" s="53"/>
      <c r="J23" s="53"/>
      <c r="K23" s="74"/>
      <c r="L23" s="53"/>
      <c r="M23" s="74">
        <f>M18</f>
        <v>3</v>
      </c>
      <c r="N23" s="53"/>
      <c r="O23" s="80"/>
      <c r="P23" s="53"/>
      <c r="Q23" s="74"/>
      <c r="R23" s="53"/>
      <c r="S23" s="53"/>
    </row>
    <row r="24" spans="2:19" x14ac:dyDescent="0.25">
      <c r="B24" s="53"/>
      <c r="C24" s="53"/>
      <c r="D24" s="56"/>
      <c r="E24" s="56"/>
      <c r="F24" s="56"/>
      <c r="G24" s="56"/>
      <c r="H24" s="56"/>
      <c r="I24" s="53"/>
      <c r="J24" s="53"/>
      <c r="K24" s="74"/>
      <c r="L24" s="53"/>
      <c r="M24" s="74"/>
      <c r="N24" s="53"/>
      <c r="O24" s="74"/>
      <c r="P24" s="53"/>
      <c r="Q24" s="74"/>
      <c r="R24" s="53"/>
      <c r="S24" s="53"/>
    </row>
    <row r="25" spans="2:19" x14ac:dyDescent="0.25">
      <c r="B25" s="53" t="s">
        <v>88</v>
      </c>
      <c r="C25" s="53"/>
      <c r="D25" s="56"/>
      <c r="E25" s="56"/>
      <c r="F25" s="56"/>
      <c r="G25" s="56"/>
      <c r="H25" s="56"/>
      <c r="I25" s="53"/>
      <c r="J25" s="53"/>
      <c r="K25" s="74"/>
      <c r="L25" s="53"/>
      <c r="M25" s="74"/>
      <c r="N25" s="53"/>
      <c r="O25" s="80">
        <f>Q22</f>
        <v>6.6666666666666661</v>
      </c>
      <c r="P25" s="53"/>
      <c r="Q25" s="74"/>
      <c r="R25" s="53"/>
      <c r="S25" s="53"/>
    </row>
    <row r="26" spans="2:19" x14ac:dyDescent="0.25">
      <c r="B26" s="53"/>
      <c r="C26" s="53"/>
      <c r="D26" s="56"/>
      <c r="E26" s="56"/>
      <c r="F26" s="56"/>
      <c r="G26" s="56"/>
      <c r="H26" s="56"/>
      <c r="I26" s="53"/>
      <c r="J26" s="53" t="s">
        <v>78</v>
      </c>
      <c r="K26" s="74" t="s">
        <v>0</v>
      </c>
      <c r="L26" s="63" t="s">
        <v>40</v>
      </c>
      <c r="M26" s="74">
        <f>M13</f>
        <v>40</v>
      </c>
      <c r="N26" s="67" t="s">
        <v>85</v>
      </c>
      <c r="O26" s="80"/>
      <c r="P26" s="63" t="s">
        <v>40</v>
      </c>
      <c r="Q26" s="64">
        <f>M26-O25</f>
        <v>33.333333333333336</v>
      </c>
      <c r="R26" s="64"/>
      <c r="S26" s="64"/>
    </row>
    <row r="27" spans="2:19" x14ac:dyDescent="0.25">
      <c r="B27" s="53"/>
      <c r="C27" s="53"/>
      <c r="D27" s="56"/>
      <c r="E27" s="56"/>
      <c r="F27" s="56"/>
      <c r="G27" s="56"/>
      <c r="H27" s="56"/>
      <c r="I27" s="53"/>
      <c r="J27" s="53"/>
      <c r="K27" s="74"/>
      <c r="L27" s="53"/>
      <c r="M27" s="74"/>
      <c r="N27" s="53"/>
      <c r="O27" s="80"/>
      <c r="P27" s="53"/>
      <c r="Q27" s="74"/>
      <c r="R27" s="53"/>
      <c r="S27" s="53"/>
    </row>
  </sheetData>
  <sheetProtection sheet="1" objects="1" scenarios="1" selectLockedCells="1"/>
  <mergeCells count="10">
    <mergeCell ref="O16:O18"/>
    <mergeCell ref="R16:R18"/>
    <mergeCell ref="O21:O23"/>
    <mergeCell ref="O25:O27"/>
    <mergeCell ref="O12:O14"/>
    <mergeCell ref="D8:D10"/>
    <mergeCell ref="E8:E10"/>
    <mergeCell ref="G8:G10"/>
    <mergeCell ref="I8:I10"/>
    <mergeCell ref="J8:J10"/>
  </mergeCells>
  <conditionalFormatting sqref="G8 M8:M10 M12:O12 N21:S21 M25:S25 M13:N14 M16:O16 M17:N18 N22:N23 P23:S23 M26:N27 P27:S27 Q22:S22 Q26:S26">
    <cfRule type="expression" dxfId="2" priority="2">
      <formula>$R$2=TRUE</formula>
    </cfRule>
  </conditionalFormatting>
  <conditionalFormatting sqref="M21:M23">
    <cfRule type="expression" dxfId="1" priority="1">
      <formula>$R$2=TRUE</formula>
    </cfRule>
  </conditionalFormatting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Fill="0" autoLine="0" autoPict="0">
                <anchor moveWithCells="1">
                  <from>
                    <xdr:col>18</xdr:col>
                    <xdr:colOff>200025</xdr:colOff>
                    <xdr:row>0</xdr:row>
                    <xdr:rowOff>171450</xdr:rowOff>
                  </from>
                  <to>
                    <xdr:col>20</xdr:col>
                    <xdr:colOff>276225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1B9C3-6D20-40C2-B57B-30589E3AC1D8}">
  <dimension ref="B2:AD32"/>
  <sheetViews>
    <sheetView showGridLines="0" showRowColHeaders="0" zoomScale="140" zoomScaleNormal="140" workbookViewId="0">
      <selection activeCell="E2" sqref="E2"/>
    </sheetView>
  </sheetViews>
  <sheetFormatPr baseColWidth="10" defaultRowHeight="15" x14ac:dyDescent="0.25"/>
  <cols>
    <col min="1" max="1" width="3.7109375" customWidth="1"/>
    <col min="4" max="5" width="7.140625" style="51" customWidth="1"/>
    <col min="6" max="6" width="2.85546875" style="51" customWidth="1"/>
    <col min="7" max="7" width="7.140625" style="51" customWidth="1"/>
    <col min="8" max="8" width="1.85546875" style="51" customWidth="1"/>
    <col min="9" max="9" width="10.7109375" customWidth="1"/>
    <col min="10" max="10" width="8.42578125" customWidth="1"/>
    <col min="11" max="11" width="4.140625" style="51" customWidth="1"/>
    <col min="12" max="12" width="2.85546875" customWidth="1"/>
    <col min="13" max="13" width="3.5703125" style="51" customWidth="1"/>
    <col min="14" max="14" width="2.85546875" customWidth="1"/>
    <col min="15" max="15" width="3.5703125" style="51" customWidth="1"/>
    <col min="16" max="17" width="2.85546875" customWidth="1"/>
    <col min="18" max="18" width="4.28515625" style="51" customWidth="1"/>
    <col min="19" max="19" width="5.5703125" style="51" customWidth="1"/>
    <col min="20" max="21" width="2.140625" customWidth="1"/>
    <col min="22" max="22" width="2" customWidth="1"/>
    <col min="23" max="23" width="4.5703125" style="51" customWidth="1"/>
    <col min="24" max="24" width="2.140625" style="51" customWidth="1"/>
    <col min="25" max="25" width="2.85546875" style="51" customWidth="1"/>
    <col min="26" max="26" width="2" style="51" customWidth="1"/>
    <col min="27" max="27" width="4.140625" style="51" customWidth="1"/>
    <col min="28" max="28" width="2.85546875" style="51" customWidth="1"/>
    <col min="29" max="29" width="4.5703125" style="51" customWidth="1"/>
  </cols>
  <sheetData>
    <row r="2" spans="2:29" x14ac:dyDescent="0.25">
      <c r="B2" t="s">
        <v>59</v>
      </c>
      <c r="E2" s="65">
        <v>2</v>
      </c>
      <c r="F2" s="66" t="s">
        <v>4</v>
      </c>
      <c r="G2" s="65">
        <v>1</v>
      </c>
      <c r="R2" s="69" t="b">
        <v>0</v>
      </c>
    </row>
    <row r="3" spans="2:29" x14ac:dyDescent="0.25">
      <c r="F3"/>
      <c r="R3" s="69"/>
    </row>
    <row r="4" spans="2:29" x14ac:dyDescent="0.25">
      <c r="B4" t="s">
        <v>67</v>
      </c>
      <c r="E4" s="65">
        <v>10</v>
      </c>
      <c r="F4" s="66" t="s">
        <v>4</v>
      </c>
      <c r="G4" s="65">
        <v>3</v>
      </c>
      <c r="R4" s="69"/>
    </row>
    <row r="5" spans="2:29" ht="29.25" customHeight="1" x14ac:dyDescent="0.25"/>
    <row r="6" spans="2:29" x14ac:dyDescent="0.25">
      <c r="B6" s="99" t="s">
        <v>89</v>
      </c>
      <c r="C6" s="99"/>
      <c r="D6" s="99"/>
      <c r="E6" s="99"/>
      <c r="F6" s="99"/>
      <c r="G6" s="99"/>
      <c r="H6" s="99"/>
      <c r="I6" s="99"/>
      <c r="J6" s="53"/>
      <c r="K6" s="56"/>
      <c r="L6" s="53"/>
      <c r="M6" s="56"/>
      <c r="N6" s="53"/>
      <c r="O6" s="56"/>
      <c r="P6" s="53"/>
      <c r="Q6" s="53"/>
      <c r="R6" s="56"/>
      <c r="S6" s="56"/>
      <c r="T6" s="53"/>
      <c r="U6" s="53"/>
      <c r="V6" s="53"/>
      <c r="W6" s="56"/>
      <c r="X6" s="56"/>
      <c r="Y6" s="56"/>
      <c r="Z6" s="56"/>
      <c r="AA6" s="56"/>
      <c r="AB6" s="56"/>
      <c r="AC6" s="56"/>
    </row>
    <row r="7" spans="2:29" x14ac:dyDescent="0.25">
      <c r="B7" s="53"/>
      <c r="C7" s="53"/>
      <c r="D7" s="56"/>
      <c r="E7" s="56"/>
      <c r="F7" s="56"/>
      <c r="G7" s="56"/>
      <c r="H7" s="56"/>
      <c r="I7" s="53"/>
      <c r="J7" s="53"/>
      <c r="K7" s="56"/>
      <c r="L7" s="53"/>
      <c r="M7" s="56"/>
      <c r="N7" s="53"/>
      <c r="O7" s="56"/>
      <c r="P7" s="53"/>
      <c r="Q7" s="53"/>
      <c r="R7" s="56"/>
      <c r="S7" s="56"/>
      <c r="T7" s="53"/>
      <c r="U7" s="53"/>
      <c r="V7" s="53"/>
      <c r="W7" s="56"/>
      <c r="X7" s="56"/>
      <c r="Y7" s="56"/>
      <c r="Z7" s="56"/>
      <c r="AA7" s="56"/>
      <c r="AB7" s="56"/>
      <c r="AC7" s="56"/>
    </row>
    <row r="8" spans="2:29" x14ac:dyDescent="0.25">
      <c r="B8" s="53" t="s">
        <v>69</v>
      </c>
      <c r="C8" s="53"/>
      <c r="D8" s="80" t="s">
        <v>70</v>
      </c>
      <c r="E8" s="56" t="s">
        <v>0</v>
      </c>
      <c r="F8" s="56"/>
      <c r="G8" s="56">
        <f>E2</f>
        <v>2</v>
      </c>
      <c r="H8" s="56"/>
      <c r="I8" s="80" t="s">
        <v>16</v>
      </c>
      <c r="J8" s="77" t="s">
        <v>71</v>
      </c>
      <c r="K8" s="56" t="s">
        <v>1</v>
      </c>
      <c r="L8" s="56"/>
      <c r="M8" s="56">
        <f>$E$4</f>
        <v>10</v>
      </c>
      <c r="N8" s="53"/>
      <c r="O8" s="56"/>
      <c r="P8" s="53"/>
      <c r="Q8" s="53"/>
      <c r="R8" s="56"/>
      <c r="S8" s="56"/>
      <c r="T8" s="53"/>
      <c r="U8" s="53"/>
      <c r="V8" s="53"/>
      <c r="W8" s="56"/>
      <c r="X8" s="56"/>
      <c r="Y8" s="56"/>
      <c r="Z8" s="56"/>
      <c r="AA8" s="56"/>
      <c r="AB8" s="56"/>
      <c r="AC8" s="56"/>
    </row>
    <row r="9" spans="2:29" s="68" customFormat="1" ht="8.25" customHeight="1" x14ac:dyDescent="0.25">
      <c r="B9" s="63"/>
      <c r="C9" s="63"/>
      <c r="D9" s="80"/>
      <c r="E9" s="60" t="s">
        <v>43</v>
      </c>
      <c r="F9" s="67" t="s">
        <v>39</v>
      </c>
      <c r="G9" s="60" t="s">
        <v>43</v>
      </c>
      <c r="H9" s="67"/>
      <c r="I9" s="80"/>
      <c r="J9" s="77"/>
      <c r="K9" s="60" t="s">
        <v>43</v>
      </c>
      <c r="L9" s="67" t="s">
        <v>39</v>
      </c>
      <c r="M9" s="60" t="s">
        <v>43</v>
      </c>
      <c r="N9" s="63"/>
      <c r="O9" s="67"/>
      <c r="P9" s="63"/>
      <c r="Q9" s="63"/>
      <c r="R9" s="67"/>
      <c r="S9" s="67"/>
      <c r="T9" s="63"/>
      <c r="U9" s="63"/>
      <c r="V9" s="63"/>
      <c r="W9" s="67"/>
      <c r="X9" s="67"/>
      <c r="Y9" s="67"/>
      <c r="Z9" s="67"/>
      <c r="AA9" s="67"/>
      <c r="AB9" s="67"/>
      <c r="AC9" s="67"/>
    </row>
    <row r="10" spans="2:29" x14ac:dyDescent="0.25">
      <c r="B10" s="53"/>
      <c r="C10" s="53"/>
      <c r="D10" s="80"/>
      <c r="E10" s="56" t="s">
        <v>1</v>
      </c>
      <c r="F10" s="56"/>
      <c r="G10" s="56">
        <f>G2</f>
        <v>1</v>
      </c>
      <c r="H10" s="56"/>
      <c r="I10" s="80"/>
      <c r="J10" s="77"/>
      <c r="K10" s="56" t="s">
        <v>72</v>
      </c>
      <c r="L10" s="56"/>
      <c r="M10" s="56">
        <f>G4</f>
        <v>3</v>
      </c>
      <c r="N10" s="53"/>
      <c r="O10" s="56"/>
      <c r="P10" s="53"/>
      <c r="Q10" s="53"/>
      <c r="R10" s="56"/>
      <c r="S10" s="56"/>
      <c r="T10" s="53"/>
      <c r="U10" s="53"/>
      <c r="V10" s="53"/>
      <c r="W10" s="56"/>
      <c r="X10" s="56"/>
      <c r="Y10" s="56"/>
      <c r="Z10" s="56"/>
      <c r="AA10" s="56"/>
      <c r="AB10" s="56"/>
      <c r="AC10" s="56"/>
    </row>
    <row r="11" spans="2:29" x14ac:dyDescent="0.25">
      <c r="B11" s="53"/>
      <c r="C11" s="53"/>
      <c r="D11" s="56"/>
      <c r="E11" s="56"/>
      <c r="F11" s="56"/>
      <c r="G11" s="56"/>
      <c r="H11" s="56"/>
      <c r="I11" s="53"/>
      <c r="J11" s="53"/>
      <c r="K11" s="56"/>
      <c r="L11" s="53"/>
      <c r="M11" s="56"/>
      <c r="N11" s="53"/>
      <c r="O11" s="56"/>
      <c r="P11" s="53"/>
      <c r="Q11" s="53"/>
      <c r="R11" s="56"/>
      <c r="S11" s="56"/>
      <c r="T11" s="53"/>
      <c r="U11" s="53"/>
      <c r="V11" s="53"/>
      <c r="W11" s="56"/>
      <c r="X11" s="56"/>
      <c r="Y11" s="56"/>
      <c r="Z11" s="56"/>
      <c r="AA11" s="56"/>
      <c r="AB11" s="56"/>
      <c r="AC11" s="56"/>
    </row>
    <row r="12" spans="2:29" x14ac:dyDescent="0.25">
      <c r="B12" s="53" t="s">
        <v>90</v>
      </c>
      <c r="C12" s="53"/>
      <c r="D12" s="56" t="s">
        <v>91</v>
      </c>
      <c r="E12" s="56"/>
      <c r="F12" s="56"/>
      <c r="G12" s="56"/>
      <c r="H12" s="56"/>
      <c r="I12" s="53"/>
      <c r="J12" s="53"/>
      <c r="K12" s="56"/>
      <c r="L12" s="53"/>
      <c r="M12" s="56"/>
      <c r="N12" s="53"/>
      <c r="O12" s="56"/>
      <c r="P12" s="53"/>
      <c r="Q12" s="53"/>
      <c r="R12" s="56"/>
      <c r="S12" s="56"/>
      <c r="T12" s="53"/>
      <c r="U12" s="53"/>
      <c r="V12" s="53"/>
      <c r="W12" s="56"/>
      <c r="X12" s="56"/>
      <c r="Y12" s="56"/>
      <c r="Z12" s="56"/>
      <c r="AA12" s="56"/>
      <c r="AB12" s="56"/>
      <c r="AC12" s="56"/>
    </row>
    <row r="13" spans="2:29" x14ac:dyDescent="0.25">
      <c r="B13" s="53"/>
      <c r="C13" s="53"/>
      <c r="D13" s="60" t="s">
        <v>92</v>
      </c>
      <c r="E13" s="58"/>
      <c r="F13" s="56"/>
      <c r="G13" s="58"/>
      <c r="H13" s="56"/>
      <c r="I13" s="53"/>
      <c r="J13" s="53"/>
      <c r="K13" s="56"/>
      <c r="L13" s="54"/>
      <c r="M13" s="56"/>
      <c r="N13" s="67"/>
      <c r="O13" s="60"/>
      <c r="P13" s="53"/>
      <c r="Q13" s="53"/>
      <c r="R13" s="56"/>
      <c r="S13" s="56"/>
      <c r="T13" s="53"/>
      <c r="U13" s="53"/>
      <c r="V13" s="53"/>
      <c r="W13" s="56"/>
      <c r="X13" s="56"/>
      <c r="Y13" s="56"/>
      <c r="Z13" s="56"/>
      <c r="AA13" s="56"/>
      <c r="AB13" s="56"/>
      <c r="AC13" s="56"/>
    </row>
    <row r="14" spans="2:29" x14ac:dyDescent="0.25">
      <c r="B14" s="53"/>
      <c r="C14" s="53"/>
      <c r="D14" s="56" t="s">
        <v>72</v>
      </c>
      <c r="E14" s="56"/>
      <c r="F14" s="56"/>
      <c r="G14" s="56"/>
      <c r="H14" s="56"/>
      <c r="I14" s="53"/>
      <c r="J14" s="53"/>
      <c r="K14" s="56"/>
      <c r="L14" s="53"/>
      <c r="M14" s="56"/>
      <c r="N14" s="53"/>
      <c r="O14" s="56"/>
      <c r="P14" s="53"/>
      <c r="Q14" s="53"/>
      <c r="R14" s="56"/>
      <c r="S14" s="56"/>
      <c r="T14" s="53"/>
      <c r="U14" s="53"/>
      <c r="V14" s="53"/>
      <c r="W14" s="56"/>
      <c r="X14" s="56"/>
      <c r="Y14" s="56"/>
      <c r="Z14" s="56"/>
      <c r="AA14" s="56"/>
      <c r="AB14" s="56"/>
      <c r="AC14" s="56"/>
    </row>
    <row r="15" spans="2:29" ht="15" customHeight="1" x14ac:dyDescent="0.25">
      <c r="B15" s="53"/>
      <c r="C15" s="53"/>
      <c r="D15" s="56"/>
      <c r="E15" s="56"/>
      <c r="F15" s="56"/>
      <c r="G15" s="56"/>
      <c r="H15" s="56"/>
      <c r="I15" s="53"/>
      <c r="J15" s="53"/>
      <c r="K15" s="56"/>
      <c r="L15" s="53"/>
      <c r="M15" s="56"/>
      <c r="N15" s="53"/>
      <c r="O15" s="56"/>
      <c r="P15" s="53"/>
      <c r="Q15" s="53"/>
      <c r="R15" s="56"/>
      <c r="S15" s="56"/>
      <c r="T15" s="53"/>
      <c r="U15" s="53"/>
      <c r="V15" s="53"/>
      <c r="W15" s="56"/>
      <c r="X15" s="56"/>
      <c r="Y15" s="56"/>
      <c r="Z15" s="56"/>
      <c r="AA15" s="56"/>
      <c r="AB15" s="56"/>
      <c r="AC15" s="56"/>
    </row>
    <row r="16" spans="2:29" ht="15" customHeight="1" x14ac:dyDescent="0.25">
      <c r="B16" s="53" t="s">
        <v>93</v>
      </c>
      <c r="C16" s="53"/>
      <c r="D16" s="56"/>
      <c r="E16" s="67"/>
      <c r="F16" s="56"/>
      <c r="G16" s="56"/>
      <c r="H16" s="56"/>
      <c r="I16" s="63"/>
      <c r="J16" s="53"/>
      <c r="K16" s="56"/>
      <c r="L16" s="53"/>
      <c r="M16" s="56">
        <f>G8</f>
        <v>2</v>
      </c>
      <c r="N16" s="53"/>
      <c r="O16" s="80" t="s">
        <v>1</v>
      </c>
      <c r="P16" s="53"/>
      <c r="Q16" s="53"/>
      <c r="R16" s="80"/>
      <c r="S16" s="56"/>
      <c r="T16" s="53"/>
      <c r="U16" s="53"/>
      <c r="V16" s="53"/>
      <c r="W16" s="56"/>
      <c r="X16" s="56"/>
      <c r="Y16" s="56"/>
      <c r="Z16" s="56"/>
      <c r="AA16" s="56"/>
      <c r="AB16" s="56"/>
      <c r="AC16" s="56"/>
    </row>
    <row r="17" spans="2:30" s="68" customFormat="1" ht="15" customHeight="1" x14ac:dyDescent="0.25">
      <c r="B17" s="63"/>
      <c r="C17" s="63"/>
      <c r="D17" s="67"/>
      <c r="E17" s="67"/>
      <c r="F17" s="60"/>
      <c r="G17" s="60"/>
      <c r="H17" s="67"/>
      <c r="I17" s="63"/>
      <c r="J17" s="53" t="s">
        <v>76</v>
      </c>
      <c r="K17" s="56" t="s">
        <v>0</v>
      </c>
      <c r="L17" s="54" t="s">
        <v>39</v>
      </c>
      <c r="M17" s="60" t="s">
        <v>43</v>
      </c>
      <c r="N17" s="67" t="s">
        <v>2</v>
      </c>
      <c r="O17" s="80"/>
      <c r="P17" s="63"/>
      <c r="Q17" s="63"/>
      <c r="R17" s="80"/>
      <c r="S17" s="67"/>
      <c r="T17" s="63"/>
      <c r="U17" s="63"/>
      <c r="V17" s="63"/>
      <c r="W17" s="67"/>
      <c r="X17" s="67"/>
      <c r="Y17" s="67"/>
      <c r="Z17" s="67"/>
      <c r="AA17" s="67"/>
      <c r="AB17" s="67"/>
      <c r="AC17" s="67"/>
    </row>
    <row r="18" spans="2:30" ht="15" customHeight="1" x14ac:dyDescent="0.25">
      <c r="B18" s="53"/>
      <c r="C18" s="53"/>
      <c r="D18" s="56"/>
      <c r="E18" s="67"/>
      <c r="F18" s="56"/>
      <c r="G18" s="56"/>
      <c r="H18" s="56"/>
      <c r="I18" s="63"/>
      <c r="J18" s="53"/>
      <c r="K18" s="56"/>
      <c r="L18" s="53"/>
      <c r="M18" s="56">
        <f>G10</f>
        <v>1</v>
      </c>
      <c r="N18" s="53"/>
      <c r="O18" s="80"/>
      <c r="P18" s="53"/>
      <c r="Q18" s="53"/>
      <c r="R18" s="80"/>
      <c r="S18" s="56"/>
      <c r="T18" s="53"/>
      <c r="U18" s="53"/>
      <c r="V18" s="53"/>
      <c r="W18" s="56"/>
      <c r="X18" s="56"/>
      <c r="Y18" s="56"/>
      <c r="Z18" s="56"/>
      <c r="AA18" s="56"/>
      <c r="AB18" s="56"/>
      <c r="AC18" s="56"/>
    </row>
    <row r="19" spans="2:30" x14ac:dyDescent="0.25">
      <c r="B19" s="53"/>
      <c r="C19" s="53"/>
      <c r="D19" s="56"/>
      <c r="E19" s="56"/>
      <c r="F19" s="56"/>
      <c r="G19" s="56"/>
      <c r="H19" s="56"/>
      <c r="I19" s="53"/>
      <c r="J19" s="53"/>
      <c r="K19" s="56"/>
      <c r="L19" s="53"/>
      <c r="M19" s="56"/>
      <c r="N19" s="53"/>
      <c r="O19" s="56"/>
      <c r="P19" s="53"/>
      <c r="Q19" s="53"/>
      <c r="R19" s="56"/>
      <c r="S19" s="56"/>
      <c r="T19" s="53"/>
      <c r="U19" s="53"/>
      <c r="V19" s="53"/>
      <c r="W19" s="56"/>
      <c r="X19" s="56"/>
      <c r="Y19" s="56"/>
      <c r="Z19" s="56"/>
      <c r="AA19" s="56"/>
      <c r="AB19" s="56"/>
      <c r="AC19" s="56"/>
    </row>
    <row r="20" spans="2:30" x14ac:dyDescent="0.25">
      <c r="B20" s="53" t="s">
        <v>94</v>
      </c>
      <c r="C20" s="53"/>
      <c r="D20" s="56"/>
      <c r="E20" s="56"/>
      <c r="F20" s="56"/>
      <c r="G20" s="56"/>
      <c r="H20" s="56"/>
      <c r="I20" s="53"/>
      <c r="J20" s="53"/>
      <c r="K20" s="56"/>
      <c r="L20" s="53"/>
      <c r="M20" s="56">
        <f>M8</f>
        <v>10</v>
      </c>
      <c r="N20" s="53"/>
      <c r="O20" s="80" t="s">
        <v>72</v>
      </c>
      <c r="P20" s="53"/>
      <c r="Q20" s="53"/>
      <c r="R20" s="56"/>
      <c r="S20" s="56"/>
      <c r="T20" s="53"/>
      <c r="U20" s="53"/>
      <c r="V20" s="53"/>
      <c r="W20" s="56"/>
      <c r="X20" s="56"/>
      <c r="Y20" s="56"/>
      <c r="Z20" s="56"/>
      <c r="AA20" s="56"/>
      <c r="AB20" s="56"/>
      <c r="AC20" s="56"/>
    </row>
    <row r="21" spans="2:30" x14ac:dyDescent="0.25">
      <c r="B21" s="53"/>
      <c r="C21" s="53"/>
      <c r="D21" s="56"/>
      <c r="E21" s="56"/>
      <c r="F21" s="56"/>
      <c r="G21" s="56"/>
      <c r="H21" s="56"/>
      <c r="I21" s="53"/>
      <c r="J21" s="53" t="s">
        <v>74</v>
      </c>
      <c r="K21" s="56" t="s">
        <v>1</v>
      </c>
      <c r="L21" s="54" t="s">
        <v>39</v>
      </c>
      <c r="M21" s="60" t="s">
        <v>43</v>
      </c>
      <c r="N21" s="67" t="s">
        <v>2</v>
      </c>
      <c r="O21" s="80"/>
      <c r="P21" s="54"/>
      <c r="Q21" s="99"/>
      <c r="R21" s="99"/>
      <c r="S21" s="99"/>
      <c r="T21" s="53"/>
      <c r="U21" s="53"/>
      <c r="V21" s="53"/>
      <c r="W21" s="56"/>
      <c r="X21" s="56"/>
      <c r="Y21" s="56"/>
      <c r="Z21" s="56"/>
      <c r="AA21" s="56"/>
      <c r="AB21" s="56"/>
      <c r="AC21" s="56"/>
    </row>
    <row r="22" spans="2:30" x14ac:dyDescent="0.25">
      <c r="B22" s="53"/>
      <c r="C22" s="53"/>
      <c r="D22" s="56"/>
      <c r="E22" s="56"/>
      <c r="F22" s="56"/>
      <c r="G22" s="56"/>
      <c r="H22" s="56"/>
      <c r="I22" s="53"/>
      <c r="J22" s="53"/>
      <c r="K22" s="56"/>
      <c r="L22" s="53"/>
      <c r="M22" s="56">
        <f>M10</f>
        <v>3</v>
      </c>
      <c r="N22" s="53"/>
      <c r="O22" s="80"/>
      <c r="P22" s="53"/>
      <c r="Q22" s="53"/>
      <c r="R22" s="56"/>
      <c r="S22" s="56"/>
      <c r="T22" s="53"/>
      <c r="U22" s="53"/>
      <c r="V22" s="53"/>
      <c r="W22" s="56"/>
      <c r="X22" s="56"/>
      <c r="Y22" s="56"/>
      <c r="Z22" s="56"/>
      <c r="AA22" s="56"/>
      <c r="AB22" s="56"/>
      <c r="AC22" s="56"/>
    </row>
    <row r="23" spans="2:30" x14ac:dyDescent="0.25">
      <c r="B23" s="53"/>
      <c r="C23" s="53"/>
      <c r="D23" s="56"/>
      <c r="E23" s="56"/>
      <c r="F23" s="56"/>
      <c r="G23" s="56"/>
      <c r="H23" s="56"/>
      <c r="I23" s="53"/>
      <c r="J23" s="53"/>
      <c r="K23" s="56"/>
      <c r="L23" s="53"/>
      <c r="M23" s="56"/>
      <c r="N23" s="53"/>
      <c r="O23" s="56"/>
      <c r="P23" s="53"/>
      <c r="Q23" s="53"/>
      <c r="R23" s="56"/>
      <c r="S23" s="56"/>
      <c r="T23" s="53"/>
      <c r="U23" s="53"/>
      <c r="V23" s="53"/>
      <c r="W23" s="56"/>
      <c r="X23" s="56"/>
      <c r="Y23" s="56"/>
      <c r="Z23" s="56"/>
      <c r="AA23" s="56"/>
      <c r="AB23" s="56"/>
      <c r="AC23" s="56"/>
    </row>
    <row r="24" spans="2:30" x14ac:dyDescent="0.25">
      <c r="B24" s="53" t="s">
        <v>95</v>
      </c>
      <c r="C24" s="53"/>
      <c r="D24" s="56"/>
      <c r="E24" s="56"/>
      <c r="F24" s="56"/>
      <c r="G24" s="56"/>
      <c r="H24" s="56"/>
      <c r="I24" s="53"/>
      <c r="J24" s="53"/>
      <c r="K24" s="56"/>
      <c r="L24" s="53"/>
      <c r="M24" s="56">
        <f>M16</f>
        <v>2</v>
      </c>
      <c r="N24" s="53"/>
      <c r="O24" s="56">
        <f>M20</f>
        <v>10</v>
      </c>
      <c r="P24" s="53"/>
      <c r="Q24" s="53"/>
      <c r="R24" s="56"/>
      <c r="S24" s="56">
        <f>M24*O24</f>
        <v>20</v>
      </c>
      <c r="T24" s="53"/>
      <c r="U24" s="53"/>
      <c r="V24" s="53"/>
      <c r="W24" s="56">
        <f>S24/GCD(S24,S26)</f>
        <v>20</v>
      </c>
      <c r="X24" s="56"/>
      <c r="Y24" s="56"/>
      <c r="Z24" s="56"/>
      <c r="AA24" s="56"/>
      <c r="AB24" s="56"/>
      <c r="AC24" s="56"/>
    </row>
    <row r="25" spans="2:30" x14ac:dyDescent="0.25">
      <c r="B25" s="53"/>
      <c r="C25" s="53"/>
      <c r="D25" s="56"/>
      <c r="E25" s="56"/>
      <c r="F25" s="56"/>
      <c r="G25" s="56"/>
      <c r="H25" s="56"/>
      <c r="I25" s="53"/>
      <c r="J25" s="53" t="s">
        <v>78</v>
      </c>
      <c r="K25" s="56" t="s">
        <v>0</v>
      </c>
      <c r="L25" s="54" t="s">
        <v>39</v>
      </c>
      <c r="M25" s="60" t="s">
        <v>43</v>
      </c>
      <c r="N25" s="67" t="s">
        <v>2</v>
      </c>
      <c r="O25" s="60" t="s">
        <v>43</v>
      </c>
      <c r="P25" s="67" t="s">
        <v>2</v>
      </c>
      <c r="Q25" s="64" t="s">
        <v>72</v>
      </c>
      <c r="R25" s="58" t="s">
        <v>39</v>
      </c>
      <c r="S25" s="58" t="s">
        <v>43</v>
      </c>
      <c r="T25" s="67" t="s">
        <v>2</v>
      </c>
      <c r="U25" s="64" t="s">
        <v>72</v>
      </c>
      <c r="V25" s="54" t="s">
        <v>39</v>
      </c>
      <c r="W25" s="58" t="s">
        <v>43</v>
      </c>
      <c r="X25" s="67" t="s">
        <v>2</v>
      </c>
      <c r="Y25" s="56" t="s">
        <v>72</v>
      </c>
      <c r="Z25" s="56"/>
      <c r="AA25" s="56"/>
      <c r="AB25" s="56"/>
      <c r="AC25" s="56"/>
    </row>
    <row r="26" spans="2:30" x14ac:dyDescent="0.25">
      <c r="B26" s="53"/>
      <c r="C26" s="53"/>
      <c r="D26" s="56"/>
      <c r="E26" s="56"/>
      <c r="F26" s="56"/>
      <c r="G26" s="56"/>
      <c r="H26" s="56"/>
      <c r="I26" s="53"/>
      <c r="J26" s="53"/>
      <c r="K26" s="56"/>
      <c r="L26" s="53"/>
      <c r="M26" s="56">
        <f>M18</f>
        <v>1</v>
      </c>
      <c r="N26" s="53"/>
      <c r="O26" s="56">
        <f>M22</f>
        <v>3</v>
      </c>
      <c r="P26" s="53"/>
      <c r="Q26" s="53"/>
      <c r="R26" s="56"/>
      <c r="S26" s="56">
        <f>M26*O26</f>
        <v>3</v>
      </c>
      <c r="T26" s="53"/>
      <c r="U26" s="53"/>
      <c r="V26" s="53"/>
      <c r="W26" s="56">
        <f>S26/GCD(S24,S26)</f>
        <v>3</v>
      </c>
      <c r="X26" s="56"/>
      <c r="Y26" s="56"/>
      <c r="Z26" s="56"/>
      <c r="AA26" s="56"/>
      <c r="AB26" s="56"/>
      <c r="AC26" s="56"/>
    </row>
    <row r="27" spans="2:30" x14ac:dyDescent="0.25">
      <c r="B27" s="53"/>
      <c r="C27" s="53"/>
      <c r="D27" s="56"/>
      <c r="E27" s="56"/>
      <c r="F27" s="56"/>
      <c r="G27" s="56"/>
      <c r="H27" s="56"/>
      <c r="I27" s="53"/>
      <c r="J27" s="53"/>
      <c r="K27" s="56"/>
      <c r="L27" s="53"/>
      <c r="M27" s="56"/>
      <c r="N27" s="53"/>
      <c r="O27" s="56"/>
      <c r="P27" s="53"/>
      <c r="Q27" s="53"/>
      <c r="R27" s="56"/>
      <c r="S27" s="56"/>
      <c r="T27" s="53"/>
      <c r="U27" s="53"/>
      <c r="V27" s="53"/>
      <c r="W27" s="56"/>
      <c r="X27" s="56"/>
      <c r="Y27" s="56"/>
      <c r="Z27" s="56"/>
      <c r="AA27" s="56"/>
      <c r="AB27" s="56"/>
      <c r="AC27" s="56"/>
    </row>
    <row r="28" spans="2:30" x14ac:dyDescent="0.25">
      <c r="B28" s="53" t="s">
        <v>96</v>
      </c>
      <c r="C28" s="53"/>
      <c r="D28" s="56"/>
      <c r="E28" s="56"/>
      <c r="F28" s="56"/>
      <c r="G28" s="56"/>
      <c r="H28" s="56"/>
      <c r="I28" s="53"/>
      <c r="J28" s="53"/>
      <c r="K28" s="56">
        <f>W24</f>
        <v>20</v>
      </c>
      <c r="L28" s="53"/>
      <c r="M28" s="56"/>
      <c r="N28" s="53"/>
      <c r="O28" s="56">
        <f>M20</f>
        <v>10</v>
      </c>
      <c r="P28" s="53"/>
      <c r="Q28" s="53"/>
      <c r="R28" s="56"/>
      <c r="S28" s="56"/>
      <c r="T28" s="53"/>
      <c r="U28" s="53"/>
      <c r="V28" s="53"/>
      <c r="W28" s="56"/>
      <c r="X28" s="56"/>
      <c r="Y28" s="56"/>
      <c r="Z28" s="56"/>
      <c r="AA28" s="56"/>
      <c r="AB28" s="56"/>
      <c r="AC28" s="56"/>
    </row>
    <row r="29" spans="2:30" x14ac:dyDescent="0.25">
      <c r="B29" s="53"/>
      <c r="C29" s="53"/>
      <c r="D29" s="56"/>
      <c r="E29" s="56"/>
      <c r="F29" s="56"/>
      <c r="G29" s="56"/>
      <c r="H29" s="56"/>
      <c r="I29" s="53"/>
      <c r="J29" s="53"/>
      <c r="K29" s="58" t="s">
        <v>43</v>
      </c>
      <c r="L29" s="67" t="s">
        <v>2</v>
      </c>
      <c r="M29" s="56" t="s">
        <v>72</v>
      </c>
      <c r="N29" s="67" t="s">
        <v>85</v>
      </c>
      <c r="O29" s="58" t="s">
        <v>43</v>
      </c>
      <c r="P29" s="67" t="s">
        <v>2</v>
      </c>
      <c r="Q29" s="53" t="s">
        <v>72</v>
      </c>
      <c r="R29" s="56"/>
      <c r="S29" s="56"/>
      <c r="T29" s="53"/>
      <c r="U29" s="53"/>
      <c r="V29" s="53"/>
      <c r="W29" s="56"/>
      <c r="X29" s="56"/>
      <c r="Y29" s="56"/>
      <c r="Z29" s="56"/>
      <c r="AA29" s="56"/>
      <c r="AB29" s="56"/>
      <c r="AC29" s="56"/>
    </row>
    <row r="30" spans="2:30" x14ac:dyDescent="0.25">
      <c r="B30" s="53"/>
      <c r="C30" s="53"/>
      <c r="D30" s="56"/>
      <c r="E30" s="56"/>
      <c r="F30" s="56"/>
      <c r="G30" s="56"/>
      <c r="H30" s="56"/>
      <c r="I30" s="56" t="s">
        <v>91</v>
      </c>
      <c r="J30" s="53"/>
      <c r="K30" s="56">
        <f>W26</f>
        <v>3</v>
      </c>
      <c r="L30" s="53"/>
      <c r="M30" s="56"/>
      <c r="N30" s="53"/>
      <c r="O30" s="56">
        <f>M22</f>
        <v>3</v>
      </c>
      <c r="P30" s="53"/>
      <c r="Q30" s="53"/>
      <c r="R30" s="56"/>
      <c r="S30" s="56">
        <f>K28</f>
        <v>20</v>
      </c>
      <c r="T30" s="53"/>
      <c r="U30" s="79">
        <f>O28</f>
        <v>10</v>
      </c>
      <c r="V30" s="79"/>
      <c r="W30" s="56"/>
      <c r="X30" s="79">
        <f>S30*X32/S32</f>
        <v>20</v>
      </c>
      <c r="Y30" s="79"/>
      <c r="Z30" s="58" t="s">
        <v>85</v>
      </c>
      <c r="AA30" s="56">
        <f>U30*X32/U32</f>
        <v>10</v>
      </c>
      <c r="AB30" s="56"/>
      <c r="AC30" s="56">
        <f>X30-AA30</f>
        <v>10</v>
      </c>
    </row>
    <row r="31" spans="2:30" x14ac:dyDescent="0.25">
      <c r="B31" s="53"/>
      <c r="C31" s="53"/>
      <c r="D31" s="56"/>
      <c r="E31" s="56"/>
      <c r="F31" s="56"/>
      <c r="G31" s="56"/>
      <c r="H31" s="56"/>
      <c r="I31" s="60" t="s">
        <v>92</v>
      </c>
      <c r="J31" s="58" t="s">
        <v>39</v>
      </c>
      <c r="K31" s="78" t="s">
        <v>97</v>
      </c>
      <c r="L31" s="78"/>
      <c r="M31" s="78"/>
      <c r="N31" s="78"/>
      <c r="O31" s="78"/>
      <c r="P31" s="78"/>
      <c r="Q31" s="78"/>
      <c r="R31" s="58" t="s">
        <v>39</v>
      </c>
      <c r="S31" s="58" t="s">
        <v>43</v>
      </c>
      <c r="T31" s="53" t="s">
        <v>85</v>
      </c>
      <c r="U31" s="100" t="s">
        <v>43</v>
      </c>
      <c r="V31" s="100"/>
      <c r="W31" s="58" t="s">
        <v>39</v>
      </c>
      <c r="X31" s="100" t="s">
        <v>98</v>
      </c>
      <c r="Y31" s="100"/>
      <c r="Z31" s="100"/>
      <c r="AA31" s="100"/>
      <c r="AB31" s="58" t="s">
        <v>39</v>
      </c>
      <c r="AC31" s="58" t="s">
        <v>43</v>
      </c>
      <c r="AD31" s="70"/>
    </row>
    <row r="32" spans="2:30" x14ac:dyDescent="0.25">
      <c r="B32" s="53"/>
      <c r="C32" s="53"/>
      <c r="D32" s="56"/>
      <c r="E32" s="56"/>
      <c r="F32" s="56"/>
      <c r="G32" s="56"/>
      <c r="H32" s="56"/>
      <c r="I32" s="56" t="s">
        <v>72</v>
      </c>
      <c r="J32" s="53"/>
      <c r="K32" s="79" t="s">
        <v>72</v>
      </c>
      <c r="L32" s="79"/>
      <c r="M32" s="79"/>
      <c r="N32" s="79"/>
      <c r="O32" s="79"/>
      <c r="P32" s="79"/>
      <c r="Q32" s="79"/>
      <c r="R32" s="56"/>
      <c r="S32" s="56">
        <f>K30</f>
        <v>3</v>
      </c>
      <c r="T32" s="53"/>
      <c r="U32" s="79">
        <f>O30</f>
        <v>3</v>
      </c>
      <c r="V32" s="79"/>
      <c r="W32" s="56"/>
      <c r="X32" s="79">
        <f>LCM(S32,U32)</f>
        <v>3</v>
      </c>
      <c r="Y32" s="79"/>
      <c r="Z32" s="79"/>
      <c r="AA32" s="79"/>
      <c r="AB32" s="56"/>
      <c r="AC32" s="56">
        <f>X32</f>
        <v>3</v>
      </c>
    </row>
  </sheetData>
  <sheetProtection sheet="1" objects="1" scenarios="1" selectLockedCells="1"/>
  <mergeCells count="16">
    <mergeCell ref="K32:Q32"/>
    <mergeCell ref="U32:V32"/>
    <mergeCell ref="X32:AA32"/>
    <mergeCell ref="O20:O22"/>
    <mergeCell ref="Q21:S21"/>
    <mergeCell ref="U30:V30"/>
    <mergeCell ref="X30:Y30"/>
    <mergeCell ref="K31:Q31"/>
    <mergeCell ref="U31:V31"/>
    <mergeCell ref="X31:AA31"/>
    <mergeCell ref="R16:R18"/>
    <mergeCell ref="B6:I6"/>
    <mergeCell ref="D8:D10"/>
    <mergeCell ref="I8:I10"/>
    <mergeCell ref="J8:J10"/>
    <mergeCell ref="O16:O18"/>
  </mergeCells>
  <conditionalFormatting sqref="G8:G10 M8:M10 D12:D14 K16:Y26 I28:AC32">
    <cfRule type="expression" dxfId="0" priority="1">
      <formula>$R$2=TRUE</formula>
    </cfRule>
  </conditionalFormatting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18</xdr:col>
                    <xdr:colOff>200025</xdr:colOff>
                    <xdr:row>0</xdr:row>
                    <xdr:rowOff>171450</xdr:rowOff>
                  </from>
                  <to>
                    <xdr:col>27</xdr:col>
                    <xdr:colOff>66675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18</xdr:col>
                    <xdr:colOff>200025</xdr:colOff>
                    <xdr:row>0</xdr:row>
                    <xdr:rowOff>171450</xdr:rowOff>
                  </from>
                  <to>
                    <xdr:col>27</xdr:col>
                    <xdr:colOff>66675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612C9-3A34-43DB-AE9C-BD2E5A1D8FBA}">
  <dimension ref="A1:G2"/>
  <sheetViews>
    <sheetView workbookViewId="0">
      <selection sqref="A1:G2"/>
    </sheetView>
  </sheetViews>
  <sheetFormatPr baseColWidth="10" defaultRowHeight="15" x14ac:dyDescent="0.25"/>
  <sheetData>
    <row r="1" spans="1:7" ht="15.75" x14ac:dyDescent="0.25">
      <c r="A1" s="4" t="s">
        <v>0</v>
      </c>
      <c r="B1" s="4">
        <f>'Proportionale Zuordnung'!D12</f>
        <v>1</v>
      </c>
      <c r="C1" s="4">
        <f>IF('Proportionale Zuordnung'!$U$2=TRUE,0,'Proportionale Zuordnung'!E12)</f>
        <v>0</v>
      </c>
      <c r="D1" s="4">
        <f>IF('Proportionale Zuordnung'!$U$2=TRUE,0,'Proportionale Zuordnung'!F12)</f>
        <v>0</v>
      </c>
      <c r="E1" s="4">
        <f>IF('Proportionale Zuordnung'!$U$2=TRUE,0,'Proportionale Zuordnung'!G12)</f>
        <v>0</v>
      </c>
      <c r="F1" s="4">
        <f>IF('Proportionale Zuordnung'!$U$2=TRUE,0,'Proportionale Zuordnung'!H12)</f>
        <v>0</v>
      </c>
      <c r="G1" s="4">
        <f>'Proportionale Zuordnung'!I12</f>
        <v>27</v>
      </c>
    </row>
    <row r="2" spans="1:7" ht="15.75" x14ac:dyDescent="0.25">
      <c r="A2" s="4" t="s">
        <v>1</v>
      </c>
      <c r="B2" s="4">
        <f>'Proportionale Zuordnung'!D13</f>
        <v>3</v>
      </c>
      <c r="C2" s="4">
        <f>IF('Proportionale Zuordnung'!$U$2=TRUE,0,'Proportionale Zuordnung'!E13)</f>
        <v>0</v>
      </c>
      <c r="D2" s="4">
        <f>IF('Proportionale Zuordnung'!$U$2=TRUE,0,'Proportionale Zuordnung'!F13)</f>
        <v>0</v>
      </c>
      <c r="E2" s="4">
        <f>IF('Proportionale Zuordnung'!$U$2=TRUE,0,'Proportionale Zuordnung'!G13)</f>
        <v>0</v>
      </c>
      <c r="F2" s="4">
        <f>IF('Proportionale Zuordnung'!$U$2=TRUE,0,'Proportionale Zuordnung'!H13)</f>
        <v>0</v>
      </c>
      <c r="G2" s="4">
        <f>'Proportionale Zuordnung'!I13</f>
        <v>81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Verhältnis</vt:lpstr>
      <vt:lpstr>Proportionale Zuordnung</vt:lpstr>
      <vt:lpstr>Beispiel 1</vt:lpstr>
      <vt:lpstr>Beispiel 2</vt:lpstr>
      <vt:lpstr>Beispiel 3</vt:lpstr>
      <vt:lpstr>Beispiel 4</vt:lpstr>
      <vt:lpstr>hilstabelle</vt:lpstr>
      <vt:lpstr>'Proportionale Zuordnung'!Druckbereich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R. K.</cp:lastModifiedBy>
  <cp:lastPrinted>2019-12-04T14:02:28Z</cp:lastPrinted>
  <dcterms:created xsi:type="dcterms:W3CDTF">2019-10-06T09:36:04Z</dcterms:created>
  <dcterms:modified xsi:type="dcterms:W3CDTF">2019-12-07T08:32:48Z</dcterms:modified>
</cp:coreProperties>
</file>