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3" documentId="13_ncr:1_{7CBDCF17-1661-4878-B238-326B86D95261}" xr6:coauthVersionLast="45" xr6:coauthVersionMax="45" xr10:uidLastSave="{302E17EF-2632-4EBB-A2E3-FC9D50CD4070}"/>
  <bookViews>
    <workbookView xWindow="28680" yWindow="-120" windowWidth="29040" windowHeight="15990" xr2:uid="{00000000-000D-0000-FFFF-FFFF00000000}"/>
  </bookViews>
  <sheets>
    <sheet name="Tabelle1" sheetId="1" r:id="rId1"/>
  </sheets>
  <definedNames>
    <definedName name="_xlnm.Print_Area" localSheetId="0">Tabelle1!$B$2:$AC$47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K12" i="1"/>
  <c r="L12" i="1"/>
  <c r="M12" i="1"/>
  <c r="N12" i="1"/>
  <c r="O12" i="1"/>
  <c r="P12" i="1"/>
  <c r="I12" i="1"/>
  <c r="J4" i="1"/>
  <c r="K4" i="1"/>
  <c r="L4" i="1"/>
  <c r="M4" i="1"/>
  <c r="N4" i="1"/>
  <c r="O4" i="1"/>
  <c r="P4" i="1"/>
  <c r="I4" i="1"/>
  <c r="P7" i="1"/>
  <c r="O7" i="1"/>
  <c r="N7" i="1"/>
  <c r="M7" i="1"/>
  <c r="L7" i="1"/>
  <c r="K7" i="1"/>
  <c r="J7" i="1"/>
  <c r="I7" i="1"/>
  <c r="H7" i="1"/>
  <c r="H8" i="1"/>
  <c r="I8" i="1"/>
  <c r="J8" i="1"/>
  <c r="K8" i="1"/>
  <c r="L8" i="1"/>
  <c r="M8" i="1"/>
  <c r="N8" i="1"/>
  <c r="O8" i="1"/>
  <c r="P8" i="1"/>
  <c r="I5" i="1"/>
  <c r="J5" i="1"/>
  <c r="K5" i="1"/>
  <c r="L5" i="1"/>
  <c r="M5" i="1"/>
  <c r="N5" i="1"/>
  <c r="O5" i="1"/>
  <c r="P5" i="1"/>
  <c r="H5" i="1"/>
  <c r="H12" i="1"/>
  <c r="I14" i="1"/>
  <c r="I23" i="1" s="1"/>
  <c r="J14" i="1"/>
  <c r="J23" i="1" s="1"/>
  <c r="K14" i="1"/>
  <c r="K23" i="1" s="1"/>
  <c r="L14" i="1"/>
  <c r="L23" i="1" s="1"/>
  <c r="M14" i="1"/>
  <c r="M23" i="1" s="1"/>
  <c r="N14" i="1"/>
  <c r="N23" i="1" s="1"/>
  <c r="O14" i="1"/>
  <c r="O23" i="1" s="1"/>
  <c r="P14" i="1"/>
  <c r="P23" i="1" s="1"/>
  <c r="H14" i="1"/>
  <c r="H23" i="1" s="1"/>
  <c r="I15" i="1"/>
  <c r="J15" i="1"/>
  <c r="K15" i="1"/>
  <c r="L15" i="1"/>
  <c r="M15" i="1"/>
  <c r="N15" i="1"/>
  <c r="O15" i="1"/>
  <c r="P15" i="1"/>
  <c r="H15" i="1"/>
  <c r="H11" i="1" s="1"/>
  <c r="F15" i="1"/>
  <c r="F20" i="1" s="1"/>
  <c r="F32" i="1" s="1"/>
  <c r="E15" i="1"/>
  <c r="E20" i="1" s="1"/>
  <c r="E32" i="1" s="1"/>
  <c r="D15" i="1"/>
  <c r="D20" i="1" s="1"/>
  <c r="D32" i="1" s="1"/>
  <c r="L22" i="1" l="1"/>
  <c r="L24" i="1"/>
  <c r="O22" i="1"/>
  <c r="O24" i="1"/>
  <c r="N22" i="1"/>
  <c r="N24" i="1"/>
  <c r="J22" i="1"/>
  <c r="J24" i="1"/>
  <c r="P22" i="1"/>
  <c r="P24" i="1"/>
  <c r="K22" i="1"/>
  <c r="K24" i="1"/>
  <c r="H28" i="1"/>
  <c r="H24" i="1"/>
  <c r="M22" i="1"/>
  <c r="M24" i="1"/>
  <c r="I22" i="1"/>
  <c r="I24" i="1"/>
  <c r="O11" i="1"/>
  <c r="M11" i="1"/>
  <c r="P11" i="1"/>
  <c r="L11" i="1"/>
  <c r="K11" i="1"/>
  <c r="I11" i="1"/>
  <c r="J11" i="1"/>
  <c r="N11" i="1"/>
  <c r="D26" i="1"/>
  <c r="P28" i="1"/>
  <c r="O28" i="1"/>
  <c r="K28" i="1"/>
  <c r="E26" i="1"/>
  <c r="F26" i="1"/>
  <c r="J28" i="1"/>
  <c r="N28" i="1"/>
  <c r="M28" i="1"/>
  <c r="L28" i="1"/>
  <c r="I28" i="1"/>
  <c r="H22" i="1"/>
  <c r="D41" i="1"/>
  <c r="W5" i="1"/>
  <c r="F34" i="1" l="1"/>
  <c r="J41" i="1" s="1"/>
  <c r="W12" i="1"/>
  <c r="P36" i="1"/>
  <c r="R30" i="1" s="1"/>
  <c r="J43" i="1"/>
  <c r="W8" i="1"/>
  <c r="W9" i="1"/>
  <c r="W10" i="1" l="1"/>
  <c r="M30" i="1" s="1"/>
  <c r="W7" i="1"/>
  <c r="H30" i="1"/>
  <c r="J30" i="1" l="1"/>
  <c r="J29" i="1" s="1"/>
  <c r="K30" i="1"/>
  <c r="K29" i="1" s="1"/>
  <c r="L30" i="1"/>
  <c r="L29" i="1" s="1"/>
  <c r="H29" i="1"/>
  <c r="M29" i="1"/>
  <c r="H38" i="1"/>
  <c r="Q43" i="1" s="1"/>
  <c r="O30" i="1"/>
  <c r="O29" i="1" s="1"/>
  <c r="P30" i="1"/>
  <c r="P29" i="1" s="1"/>
  <c r="N30" i="1"/>
  <c r="N29" i="1" s="1"/>
  <c r="F36" i="1"/>
  <c r="Q41" i="1" s="1"/>
  <c r="I30" i="1"/>
  <c r="I29" i="1" l="1"/>
  <c r="D45" i="1"/>
  <c r="D47" i="1"/>
  <c r="Q45" i="1" l="1"/>
  <c r="Q47" i="1"/>
</calcChain>
</file>

<file path=xl/sharedStrings.xml><?xml version="1.0" encoding="utf-8"?>
<sst xmlns="http://schemas.openxmlformats.org/spreadsheetml/2006/main" count="40" uniqueCount="22">
  <si>
    <t>Periode:</t>
  </si>
  <si>
    <t>,</t>
  </si>
  <si>
    <t>Fehler:</t>
  </si>
  <si>
    <t>Stelle (Ende)</t>
  </si>
  <si>
    <t>Periodenbeginn</t>
  </si>
  <si>
    <t>Periodenende</t>
  </si>
  <si>
    <t>Periodenlänge</t>
  </si>
  <si>
    <t>=</t>
  </si>
  <si>
    <t>+</t>
  </si>
  <si>
    <t>------------</t>
  </si>
  <si>
    <t>-</t>
  </si>
  <si>
    <t>∙</t>
  </si>
  <si>
    <t>--------</t>
  </si>
  <si>
    <t xml:space="preserve">+ </t>
  </si>
  <si>
    <t>----------------</t>
  </si>
  <si>
    <t>-------------------------</t>
  </si>
  <si>
    <t>------------------</t>
  </si>
  <si>
    <t>endlichen Dezimalbruch eingeben</t>
  </si>
  <si>
    <t>Vorgehensweise</t>
  </si>
  <si>
    <r>
      <t>ggf.</t>
    </r>
    <r>
      <rPr>
        <i/>
        <sz val="12"/>
        <color theme="1"/>
        <rFont val="Calibri"/>
        <family val="2"/>
        <scheme val="minor"/>
      </rPr>
      <t xml:space="preserve"> gemischt</t>
    </r>
    <r>
      <rPr>
        <sz val="12"/>
        <color theme="1"/>
        <rFont val="Calibri"/>
        <family val="2"/>
        <scheme val="minor"/>
      </rPr>
      <t>periodischer Dezimalbruch wurde erzeugt</t>
    </r>
  </si>
  <si>
    <t>Fehler</t>
  </si>
  <si>
    <t>ggf. Periode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</si>
</sst>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quotePrefix="1" applyFont="1" applyFill="1"/>
    <xf numFmtId="0" fontId="1" fillId="4" borderId="0" xfId="0" applyFont="1" applyFill="1" applyAlignment="1">
      <alignment horizontal="left"/>
    </xf>
    <xf numFmtId="0" fontId="1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quotePrefix="1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quotePrefix="1" applyFont="1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1" fillId="0" borderId="0" xfId="0" quotePrefix="1" applyFont="1" applyFill="1"/>
    <xf numFmtId="0" fontId="1" fillId="0" borderId="0" xfId="0" applyFont="1" applyFill="1"/>
    <xf numFmtId="0" fontId="1" fillId="7" borderId="0" xfId="0" quotePrefix="1" applyFont="1" applyFill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5" fillId="8" borderId="0" xfId="0" applyFont="1" applyFill="1" applyProtection="1">
      <protection locked="0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/>
    <xf numFmtId="1" fontId="1" fillId="3" borderId="0" xfId="0" applyNumberFormat="1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quotePrefix="1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center"/>
    </xf>
    <xf numFmtId="0" fontId="1" fillId="4" borderId="0" xfId="0" quotePrefix="1" applyFont="1" applyFill="1" applyAlignment="1">
      <alignment horizontal="center"/>
    </xf>
  </cellXfs>
  <cellStyles count="1">
    <cellStyle name="Standard" xfId="0" builtinId="0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C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19</xdr:row>
      <xdr:rowOff>0</xdr:rowOff>
    </xdr:from>
    <xdr:to>
      <xdr:col>20</xdr:col>
      <xdr:colOff>200025</xdr:colOff>
      <xdr:row>24</xdr:row>
      <xdr:rowOff>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24225" y="1838325"/>
          <a:ext cx="114300" cy="885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200026</xdr:colOff>
      <xdr:row>19</xdr:row>
      <xdr:rowOff>0</xdr:rowOff>
    </xdr:from>
    <xdr:to>
      <xdr:col>29</xdr:col>
      <xdr:colOff>0</xdr:colOff>
      <xdr:row>23</xdr:row>
      <xdr:rowOff>190500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57601" y="1838325"/>
          <a:ext cx="3457574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200"/>
            <a:t>Abspaltung des endlichen Dezimalbruchs &lt; 1</a:t>
          </a:r>
        </a:p>
      </xdr:txBody>
    </xdr:sp>
    <xdr:clientData/>
  </xdr:twoCellAnchor>
  <xdr:twoCellAnchor>
    <xdr:from>
      <xdr:col>20</xdr:col>
      <xdr:colOff>76200</xdr:colOff>
      <xdr:row>31</xdr:row>
      <xdr:rowOff>0</xdr:rowOff>
    </xdr:from>
    <xdr:to>
      <xdr:col>20</xdr:col>
      <xdr:colOff>161925</xdr:colOff>
      <xdr:row>38</xdr:row>
      <xdr:rowOff>180975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14700" y="2924175"/>
          <a:ext cx="85725" cy="1390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190501</xdr:colOff>
      <xdr:row>30</xdr:row>
      <xdr:rowOff>200024</xdr:rowOff>
    </xdr:from>
    <xdr:to>
      <xdr:col>28</xdr:col>
      <xdr:colOff>600075</xdr:colOff>
      <xdr:row>39</xdr:row>
      <xdr:rowOff>47624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48076" y="2924174"/>
          <a:ext cx="3457574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200" i="1"/>
        </a:p>
        <a:p>
          <a:r>
            <a:rPr lang="de-DE" sz="1200" i="1"/>
            <a:t>Rein</a:t>
          </a:r>
          <a:r>
            <a:rPr lang="de-DE" sz="1200"/>
            <a:t>periodischer Dezimalbruch wurde (falls Periode vorhanden) </a:t>
          </a:r>
          <a:r>
            <a:rPr lang="de-DE" sz="1200" baseline="0"/>
            <a:t>mithilfe der Formel</a:t>
          </a:r>
        </a:p>
        <a:p>
          <a:endParaRPr lang="de-DE" sz="1200" baseline="0"/>
        </a:p>
        <a:p>
          <a:endParaRPr lang="de-DE" sz="1200" baseline="0"/>
        </a:p>
        <a:p>
          <a:endParaRPr lang="de-DE" sz="1200" baseline="0"/>
        </a:p>
        <a:p>
          <a:r>
            <a:rPr lang="de-DE" sz="1200" baseline="0"/>
            <a:t>umgewandelt.</a:t>
          </a:r>
          <a:endParaRPr lang="de-DE" sz="1200"/>
        </a:p>
      </xdr:txBody>
    </xdr:sp>
    <xdr:clientData/>
  </xdr:twoCellAnchor>
  <xdr:twoCellAnchor editAs="oneCell">
    <xdr:from>
      <xdr:col>25</xdr:col>
      <xdr:colOff>190500</xdr:colOff>
      <xdr:row>34</xdr:row>
      <xdr:rowOff>38100</xdr:rowOff>
    </xdr:from>
    <xdr:to>
      <xdr:col>28</xdr:col>
      <xdr:colOff>276492</xdr:colOff>
      <xdr:row>37</xdr:row>
      <xdr:rowOff>69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6200775"/>
          <a:ext cx="1914792" cy="495369"/>
        </a:xfrm>
        <a:prstGeom prst="rect">
          <a:avLst/>
        </a:prstGeom>
      </xdr:spPr>
    </xdr:pic>
    <xdr:clientData/>
  </xdr:twoCellAnchor>
  <xdr:twoCellAnchor>
    <xdr:from>
      <xdr:col>20</xdr:col>
      <xdr:colOff>85725</xdr:colOff>
      <xdr:row>25</xdr:row>
      <xdr:rowOff>9525</xdr:rowOff>
    </xdr:from>
    <xdr:to>
      <xdr:col>20</xdr:col>
      <xdr:colOff>171450</xdr:colOff>
      <xdr:row>29</xdr:row>
      <xdr:rowOff>190500</xdr:rowOff>
    </xdr:to>
    <xdr:sp macro="" textlink="">
      <xdr:nvSpPr>
        <xdr:cNvPr id="13" name="Geschweifte Klammer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24225" y="4133850"/>
          <a:ext cx="85725" cy="9810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209550</xdr:colOff>
      <xdr:row>25</xdr:row>
      <xdr:rowOff>9526</xdr:rowOff>
    </xdr:from>
    <xdr:to>
      <xdr:col>29</xdr:col>
      <xdr:colOff>9524</xdr:colOff>
      <xdr:row>30</xdr:row>
      <xdr:rowOff>1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667125" y="4133851"/>
          <a:ext cx="3457574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200" i="1"/>
            <a:t>Rein</a:t>
          </a:r>
          <a:r>
            <a:rPr lang="de-DE" sz="1200"/>
            <a:t>periodischer Dezimalbruch wurde (falls Periode vorhanden) durch Multiplikation mit ein Zehnerpotenz erzeugt</a:t>
          </a:r>
          <a:r>
            <a:rPr lang="de-DE" sz="1200" baseline="0"/>
            <a:t>.</a:t>
          </a:r>
          <a:endParaRPr lang="de-DE" sz="1200"/>
        </a:p>
      </xdr:txBody>
    </xdr:sp>
    <xdr:clientData/>
  </xdr:twoCellAnchor>
  <xdr:twoCellAnchor>
    <xdr:from>
      <xdr:col>16</xdr:col>
      <xdr:colOff>209550</xdr:colOff>
      <xdr:row>2</xdr:row>
      <xdr:rowOff>19050</xdr:rowOff>
    </xdr:from>
    <xdr:to>
      <xdr:col>20</xdr:col>
      <xdr:colOff>19050</xdr:colOff>
      <xdr:row>5</xdr:row>
      <xdr:rowOff>180975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2457450" y="323850"/>
          <a:ext cx="800100" cy="361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16</xdr:row>
          <xdr:rowOff>95250</xdr:rowOff>
        </xdr:from>
        <xdr:to>
          <xdr:col>27</xdr:col>
          <xdr:colOff>514350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47"/>
  <sheetViews>
    <sheetView showGridLines="0" showRowColHeaders="0" tabSelected="1" zoomScaleNormal="100" workbookViewId="0">
      <selection activeCell="F3" sqref="F3"/>
    </sheetView>
  </sheetViews>
  <sheetFormatPr baseColWidth="10" defaultColWidth="9.140625" defaultRowHeight="15.75" outlineLevelRow="1" outlineLevelCol="1" x14ac:dyDescent="0.25"/>
  <cols>
    <col min="1" max="1" width="3.42578125" style="1" customWidth="1"/>
    <col min="2" max="2" width="4.140625" style="1" customWidth="1"/>
    <col min="3" max="3" width="2.5703125" style="1" customWidth="1"/>
    <col min="4" max="6" width="1.85546875" style="1" customWidth="1"/>
    <col min="7" max="7" width="1.28515625" style="1" customWidth="1"/>
    <col min="8" max="16" width="1.85546875" style="3" customWidth="1"/>
    <col min="17" max="20" width="3.7109375" style="3" customWidth="1"/>
    <col min="21" max="21" width="3.28515625" style="1" customWidth="1"/>
    <col min="22" max="22" width="16.140625" style="1" hidden="1" customWidth="1" outlineLevel="1"/>
    <col min="23" max="23" width="18.42578125" style="1" hidden="1" customWidth="1" outlineLevel="1"/>
    <col min="24" max="24" width="9.140625" style="1" collapsed="1"/>
    <col min="25" max="16384" width="9.140625" style="1"/>
  </cols>
  <sheetData>
    <row r="2" spans="3:24" ht="8.25" customHeight="1" x14ac:dyDescent="0.25"/>
    <row r="3" spans="3:24" x14ac:dyDescent="0.25">
      <c r="D3" s="6">
        <v>0</v>
      </c>
      <c r="E3" s="6">
        <v>0</v>
      </c>
      <c r="F3" s="6">
        <v>5</v>
      </c>
      <c r="G3" s="2" t="s">
        <v>1</v>
      </c>
      <c r="H3" s="5">
        <v>1</v>
      </c>
      <c r="I3" s="5">
        <v>2</v>
      </c>
      <c r="J3" s="5"/>
      <c r="K3" s="5"/>
      <c r="L3" s="5"/>
      <c r="M3" s="5"/>
      <c r="N3" s="5"/>
      <c r="O3" s="5"/>
      <c r="P3" s="5"/>
      <c r="X3" s="1" t="s">
        <v>17</v>
      </c>
    </row>
    <row r="4" spans="3:24" hidden="1" outlineLevel="1" x14ac:dyDescent="0.25">
      <c r="D4" s="33"/>
      <c r="E4" s="33"/>
      <c r="F4" s="33"/>
      <c r="G4" s="2"/>
      <c r="H4" s="34"/>
      <c r="I4" s="34">
        <f>IF(AND(I3&lt;&gt;"",H3=""),1,0)</f>
        <v>0</v>
      </c>
      <c r="J4" s="34">
        <f t="shared" ref="J4:P4" si="0">IF(AND(J3&lt;&gt;"",I3=""),1,0)</f>
        <v>0</v>
      </c>
      <c r="K4" s="34">
        <f t="shared" si="0"/>
        <v>0</v>
      </c>
      <c r="L4" s="34">
        <f t="shared" si="0"/>
        <v>0</v>
      </c>
      <c r="M4" s="34">
        <f t="shared" si="0"/>
        <v>0</v>
      </c>
      <c r="N4" s="34">
        <f t="shared" si="0"/>
        <v>0</v>
      </c>
      <c r="O4" s="34">
        <f t="shared" si="0"/>
        <v>0</v>
      </c>
      <c r="P4" s="34">
        <f t="shared" si="0"/>
        <v>0</v>
      </c>
      <c r="V4" s="1" t="s">
        <v>20</v>
      </c>
    </row>
    <row r="5" spans="3:24" hidden="1" outlineLevel="1" x14ac:dyDescent="0.25">
      <c r="H5" s="3">
        <f>IF(H3&lt;&gt;"",1,0)</f>
        <v>1</v>
      </c>
      <c r="I5" s="3">
        <f t="shared" ref="I5:P5" si="1">IF(I3&lt;&gt;"",1,0)</f>
        <v>1</v>
      </c>
      <c r="J5" s="3">
        <f t="shared" si="1"/>
        <v>0</v>
      </c>
      <c r="K5" s="3">
        <f t="shared" si="1"/>
        <v>0</v>
      </c>
      <c r="L5" s="3">
        <f t="shared" si="1"/>
        <v>0</v>
      </c>
      <c r="M5" s="3">
        <f t="shared" si="1"/>
        <v>0</v>
      </c>
      <c r="N5" s="3">
        <f t="shared" si="1"/>
        <v>0</v>
      </c>
      <c r="O5" s="3">
        <f t="shared" si="1"/>
        <v>0</v>
      </c>
      <c r="P5" s="3">
        <f t="shared" si="1"/>
        <v>0</v>
      </c>
      <c r="V5" s="1" t="s">
        <v>3</v>
      </c>
      <c r="W5" s="1">
        <f>SUM(H5:P5)</f>
        <v>2</v>
      </c>
    </row>
    <row r="6" spans="3:24" collapsed="1" x14ac:dyDescent="0.25">
      <c r="H6" s="7"/>
      <c r="I6" s="7"/>
      <c r="J6" s="7">
        <v>1</v>
      </c>
      <c r="K6" s="7">
        <v>8</v>
      </c>
      <c r="L6" s="7"/>
      <c r="M6" s="7"/>
      <c r="N6" s="7"/>
      <c r="O6" s="7"/>
      <c r="P6" s="7"/>
      <c r="X6" s="1" t="s">
        <v>21</v>
      </c>
    </row>
    <row r="7" spans="3:24" hidden="1" outlineLevel="1" x14ac:dyDescent="0.25">
      <c r="H7" s="4">
        <f>IF(H6&lt;&gt;"",H6*0.1,0)</f>
        <v>0</v>
      </c>
      <c r="I7" s="4">
        <f>IF(I6&lt;&gt;"",I6*0.01,0)</f>
        <v>0</v>
      </c>
      <c r="J7" s="4">
        <f>IF(J6&lt;&gt;"",J6*0.001,0)</f>
        <v>1E-3</v>
      </c>
      <c r="K7" s="4">
        <f>IF(K6&lt;&gt;"",K6*0.0001,0)</f>
        <v>8.0000000000000004E-4</v>
      </c>
      <c r="L7" s="4">
        <f>IF(L6&lt;&gt;"",L6*0.00001,0)</f>
        <v>0</v>
      </c>
      <c r="M7" s="4">
        <f>IF(M6&lt;&gt;"",M6*0.000001,0)</f>
        <v>0</v>
      </c>
      <c r="N7" s="4">
        <f>IF(N6&lt;&gt;"",N6*0.0000001,0)</f>
        <v>0</v>
      </c>
      <c r="O7" s="4">
        <f>IF(O6&lt;&gt;"",O6*0.00000001,0)</f>
        <v>0</v>
      </c>
      <c r="P7" s="4">
        <f>IF(P6&lt;&gt;"",P6*0.000000001,0)</f>
        <v>0</v>
      </c>
      <c r="Q7" s="4"/>
      <c r="R7" s="4"/>
      <c r="S7" s="4"/>
      <c r="T7" s="4"/>
      <c r="V7" s="1" t="s">
        <v>0</v>
      </c>
      <c r="W7" s="1">
        <f>SUM(H7:P7)*10^W9</f>
        <v>18</v>
      </c>
    </row>
    <row r="8" spans="3:24" hidden="1" outlineLevel="1" x14ac:dyDescent="0.25">
      <c r="H8" s="3">
        <f>IF(H6&lt;&gt;"",1,0)</f>
        <v>0</v>
      </c>
      <c r="I8" s="3">
        <f t="shared" ref="I8:P8" si="2">IF(I6&lt;&gt;"",1,0)</f>
        <v>0</v>
      </c>
      <c r="J8" s="3">
        <f t="shared" si="2"/>
        <v>1</v>
      </c>
      <c r="K8" s="3">
        <f t="shared" si="2"/>
        <v>1</v>
      </c>
      <c r="L8" s="3">
        <f t="shared" si="2"/>
        <v>0</v>
      </c>
      <c r="M8" s="3">
        <f t="shared" si="2"/>
        <v>0</v>
      </c>
      <c r="N8" s="3">
        <f t="shared" si="2"/>
        <v>0</v>
      </c>
      <c r="O8" s="3">
        <f t="shared" si="2"/>
        <v>0</v>
      </c>
      <c r="P8" s="3">
        <f t="shared" si="2"/>
        <v>0</v>
      </c>
      <c r="V8" s="1" t="s">
        <v>4</v>
      </c>
      <c r="W8" s="1">
        <f>W5+1</f>
        <v>3</v>
      </c>
    </row>
    <row r="9" spans="3:24" hidden="1" outlineLevel="1" x14ac:dyDescent="0.25">
      <c r="V9" s="1" t="s">
        <v>5</v>
      </c>
      <c r="W9" s="1">
        <f>SUM(W5,H8:P8)</f>
        <v>4</v>
      </c>
    </row>
    <row r="10" spans="3:24" hidden="1" outlineLevel="1" x14ac:dyDescent="0.25">
      <c r="V10" s="1" t="s">
        <v>6</v>
      </c>
      <c r="W10" s="1">
        <f>W9-W5</f>
        <v>2</v>
      </c>
    </row>
    <row r="11" spans="3:24" hidden="1" outlineLevel="1" x14ac:dyDescent="0.25">
      <c r="H11" s="3">
        <f t="shared" ref="H11:J11" si="3">IF(AND(H15&lt;&gt;"",G15=""),1,0)</f>
        <v>0</v>
      </c>
      <c r="I11" s="3">
        <f t="shared" si="3"/>
        <v>0</v>
      </c>
      <c r="J11" s="3">
        <f t="shared" si="3"/>
        <v>0</v>
      </c>
      <c r="K11" s="3">
        <f>IF(AND(K15&lt;&gt;"",J15=""),1,0)</f>
        <v>0</v>
      </c>
      <c r="L11" s="3">
        <f t="shared" ref="L11:P11" si="4">IF(AND(L15&lt;&gt;"",K15=""),1,0)</f>
        <v>0</v>
      </c>
      <c r="M11" s="3">
        <f t="shared" si="4"/>
        <v>0</v>
      </c>
      <c r="N11" s="3">
        <f t="shared" si="4"/>
        <v>0</v>
      </c>
      <c r="O11" s="3">
        <f t="shared" si="4"/>
        <v>0</v>
      </c>
      <c r="P11" s="3">
        <f t="shared" si="4"/>
        <v>0</v>
      </c>
    </row>
    <row r="12" spans="3:24" hidden="1" outlineLevel="1" x14ac:dyDescent="0.25">
      <c r="H12" s="3">
        <f>IF(OR(AND(H3&lt;&gt;"",H6&lt;&gt;"")),1,0)</f>
        <v>0</v>
      </c>
      <c r="I12" s="3">
        <f>IF(AND(I3&lt;&gt;"",I6&lt;&gt;""),1,0)</f>
        <v>0</v>
      </c>
      <c r="J12" s="3">
        <f t="shared" ref="J12:P12" si="5">IF(AND(J3&lt;&gt;"",J6&lt;&gt;""),1,0)</f>
        <v>0</v>
      </c>
      <c r="K12" s="3">
        <f t="shared" si="5"/>
        <v>0</v>
      </c>
      <c r="L12" s="3">
        <f t="shared" si="5"/>
        <v>0</v>
      </c>
      <c r="M12" s="3">
        <f t="shared" si="5"/>
        <v>0</v>
      </c>
      <c r="N12" s="3">
        <f t="shared" si="5"/>
        <v>0</v>
      </c>
      <c r="O12" s="3">
        <f t="shared" si="5"/>
        <v>0</v>
      </c>
      <c r="P12" s="3">
        <f t="shared" si="5"/>
        <v>0</v>
      </c>
      <c r="V12" s="1" t="s">
        <v>2</v>
      </c>
      <c r="W12" s="1">
        <f>SUM(H12:P12,I4:P4,H11:P11)</f>
        <v>0</v>
      </c>
    </row>
    <row r="13" spans="3:24" ht="10.5" customHeight="1" collapsed="1" x14ac:dyDescent="0.25"/>
    <row r="14" spans="3:24" ht="9" customHeight="1" x14ac:dyDescent="0.25">
      <c r="C14" s="23"/>
      <c r="D14" s="23"/>
      <c r="E14" s="23"/>
      <c r="F14" s="23"/>
      <c r="G14" s="23"/>
      <c r="H14" s="24" t="str">
        <f>IF(H3&lt;&gt;"","",IF(H6&lt;&gt;"","_",""))</f>
        <v/>
      </c>
      <c r="I14" s="24" t="str">
        <f t="shared" ref="I14:P14" si="6">IF(I3&lt;&gt;"","",IF(I6&lt;&gt;"","_",""))</f>
        <v/>
      </c>
      <c r="J14" s="24" t="str">
        <f t="shared" si="6"/>
        <v>_</v>
      </c>
      <c r="K14" s="24" t="str">
        <f t="shared" si="6"/>
        <v>_</v>
      </c>
      <c r="L14" s="24" t="str">
        <f t="shared" si="6"/>
        <v/>
      </c>
      <c r="M14" s="24" t="str">
        <f t="shared" si="6"/>
        <v/>
      </c>
      <c r="N14" s="24" t="str">
        <f t="shared" si="6"/>
        <v/>
      </c>
      <c r="O14" s="24" t="str">
        <f t="shared" si="6"/>
        <v/>
      </c>
      <c r="P14" s="24" t="str">
        <f t="shared" si="6"/>
        <v/>
      </c>
      <c r="Q14" s="24"/>
    </row>
    <row r="15" spans="3:24" x14ac:dyDescent="0.25">
      <c r="C15" s="23"/>
      <c r="D15" s="23">
        <f>D3</f>
        <v>0</v>
      </c>
      <c r="E15" s="23">
        <f>E3</f>
        <v>0</v>
      </c>
      <c r="F15" s="23">
        <f>F3</f>
        <v>5</v>
      </c>
      <c r="G15" s="25" t="s">
        <v>1</v>
      </c>
      <c r="H15" s="24">
        <f>IF(H3&lt;&gt;"",H3,IF(H6&lt;&gt;"",H6,""))</f>
        <v>1</v>
      </c>
      <c r="I15" s="24">
        <f t="shared" ref="I15:P15" si="7">IF(I3&lt;&gt;"",I3,IF(I6&lt;&gt;"",I6,""))</f>
        <v>2</v>
      </c>
      <c r="J15" s="24">
        <f t="shared" si="7"/>
        <v>1</v>
      </c>
      <c r="K15" s="24">
        <f t="shared" si="7"/>
        <v>8</v>
      </c>
      <c r="L15" s="24" t="str">
        <f t="shared" si="7"/>
        <v/>
      </c>
      <c r="M15" s="24" t="str">
        <f t="shared" si="7"/>
        <v/>
      </c>
      <c r="N15" s="24" t="str">
        <f t="shared" si="7"/>
        <v/>
      </c>
      <c r="O15" s="24" t="str">
        <f t="shared" si="7"/>
        <v/>
      </c>
      <c r="P15" s="24" t="str">
        <f t="shared" si="7"/>
        <v/>
      </c>
      <c r="Q15" s="24"/>
      <c r="X15" s="1" t="s">
        <v>19</v>
      </c>
    </row>
    <row r="16" spans="3:24" ht="6.75" customHeight="1" x14ac:dyDescent="0.25">
      <c r="C16" s="23"/>
      <c r="D16" s="23"/>
      <c r="E16" s="23"/>
      <c r="F16" s="23"/>
      <c r="G16" s="25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2:29" ht="9" customHeight="1" x14ac:dyDescent="0.25"/>
    <row r="18" spans="2:29" x14ac:dyDescent="0.25">
      <c r="Y18" s="27" t="s">
        <v>18</v>
      </c>
      <c r="AC18" s="35" t="b">
        <v>0</v>
      </c>
    </row>
    <row r="19" spans="2:29" ht="9.75" customHeight="1" x14ac:dyDescent="0.25"/>
    <row r="20" spans="2:29" x14ac:dyDescent="0.25">
      <c r="B20" s="2" t="s">
        <v>7</v>
      </c>
      <c r="C20" s="20"/>
      <c r="D20" s="21">
        <f>D15</f>
        <v>0</v>
      </c>
      <c r="E20" s="21">
        <f t="shared" ref="E20:F20" si="8">E15</f>
        <v>0</v>
      </c>
      <c r="F20" s="21">
        <f t="shared" si="8"/>
        <v>5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2:29" ht="11.25" customHeight="1" x14ac:dyDescent="0.25"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9" x14ac:dyDescent="0.25">
      <c r="C22" s="20" t="s">
        <v>8</v>
      </c>
      <c r="D22" s="21"/>
      <c r="E22" s="21"/>
      <c r="F22" s="21">
        <v>0</v>
      </c>
      <c r="G22" s="21" t="s">
        <v>1</v>
      </c>
      <c r="H22" s="22">
        <f>IF(H5=1,H3,0)</f>
        <v>1</v>
      </c>
      <c r="I22" s="22">
        <f t="shared" ref="I22:P22" si="9">IF(I5=1,I3,0)</f>
        <v>2</v>
      </c>
      <c r="J22" s="22">
        <f t="shared" si="9"/>
        <v>0</v>
      </c>
      <c r="K22" s="22">
        <f t="shared" si="9"/>
        <v>0</v>
      </c>
      <c r="L22" s="22">
        <f t="shared" si="9"/>
        <v>0</v>
      </c>
      <c r="M22" s="22">
        <f t="shared" si="9"/>
        <v>0</v>
      </c>
      <c r="N22" s="22">
        <f t="shared" si="9"/>
        <v>0</v>
      </c>
      <c r="O22" s="22">
        <f t="shared" si="9"/>
        <v>0</v>
      </c>
      <c r="P22" s="22">
        <f t="shared" si="9"/>
        <v>0</v>
      </c>
      <c r="Q22" s="22"/>
      <c r="R22" s="22"/>
      <c r="S22" s="22"/>
      <c r="T22" s="22"/>
    </row>
    <row r="23" spans="2:29" ht="11.25" customHeight="1" x14ac:dyDescent="0.25">
      <c r="C23" s="21"/>
      <c r="D23" s="21"/>
      <c r="E23" s="21"/>
      <c r="F23" s="21"/>
      <c r="G23" s="21"/>
      <c r="H23" s="22" t="str">
        <f>H14</f>
        <v/>
      </c>
      <c r="I23" s="22" t="str">
        <f t="shared" ref="I23:P23" si="10">I14</f>
        <v/>
      </c>
      <c r="J23" s="22" t="str">
        <f t="shared" si="10"/>
        <v>_</v>
      </c>
      <c r="K23" s="22" t="str">
        <f t="shared" si="10"/>
        <v>_</v>
      </c>
      <c r="L23" s="22" t="str">
        <f t="shared" si="10"/>
        <v/>
      </c>
      <c r="M23" s="22" t="str">
        <f t="shared" si="10"/>
        <v/>
      </c>
      <c r="N23" s="22" t="str">
        <f t="shared" si="10"/>
        <v/>
      </c>
      <c r="O23" s="22" t="str">
        <f t="shared" si="10"/>
        <v/>
      </c>
      <c r="P23" s="22" t="str">
        <f t="shared" si="10"/>
        <v/>
      </c>
      <c r="Q23" s="22"/>
      <c r="R23" s="22"/>
      <c r="S23" s="22"/>
      <c r="T23" s="22"/>
    </row>
    <row r="24" spans="2:29" x14ac:dyDescent="0.25">
      <c r="C24" s="20" t="s">
        <v>8</v>
      </c>
      <c r="D24" s="21"/>
      <c r="E24" s="21"/>
      <c r="F24" s="21">
        <v>0</v>
      </c>
      <c r="G24" s="21" t="s">
        <v>1</v>
      </c>
      <c r="H24" s="22">
        <f>IF(H5=1,0,H15)</f>
        <v>0</v>
      </c>
      <c r="I24" s="22">
        <f t="shared" ref="I24:P24" si="11">IF(I5=1,0,I15)</f>
        <v>0</v>
      </c>
      <c r="J24" s="22">
        <f t="shared" si="11"/>
        <v>1</v>
      </c>
      <c r="K24" s="22">
        <f t="shared" si="11"/>
        <v>8</v>
      </c>
      <c r="L24" s="22" t="str">
        <f t="shared" si="11"/>
        <v/>
      </c>
      <c r="M24" s="22" t="str">
        <f t="shared" si="11"/>
        <v/>
      </c>
      <c r="N24" s="22" t="str">
        <f t="shared" si="11"/>
        <v/>
      </c>
      <c r="O24" s="22" t="str">
        <f t="shared" si="11"/>
        <v/>
      </c>
      <c r="P24" s="22" t="str">
        <f t="shared" si="11"/>
        <v/>
      </c>
      <c r="Q24" s="22"/>
      <c r="R24" s="22"/>
      <c r="S24" s="22"/>
      <c r="T24" s="22"/>
    </row>
    <row r="25" spans="2:29" x14ac:dyDescent="0.25">
      <c r="C25" s="28"/>
      <c r="D25" s="29"/>
      <c r="E25" s="29"/>
      <c r="F25" s="29"/>
      <c r="G25" s="29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29" x14ac:dyDescent="0.25">
      <c r="B26" s="2" t="s">
        <v>7</v>
      </c>
      <c r="C26" s="30"/>
      <c r="D26" s="31">
        <f>D15</f>
        <v>0</v>
      </c>
      <c r="E26" s="31">
        <f t="shared" ref="E26:F26" si="12">E15</f>
        <v>0</v>
      </c>
      <c r="F26" s="31">
        <f t="shared" si="12"/>
        <v>5</v>
      </c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2:29" x14ac:dyDescent="0.25">
      <c r="C27" s="30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2:29" x14ac:dyDescent="0.25">
      <c r="C28" s="30" t="s">
        <v>8</v>
      </c>
      <c r="D28" s="31"/>
      <c r="E28" s="31"/>
      <c r="F28" s="31">
        <v>0</v>
      </c>
      <c r="G28" s="31" t="s">
        <v>1</v>
      </c>
      <c r="H28" s="32">
        <f>IF(H5=1,H3,0)</f>
        <v>1</v>
      </c>
      <c r="I28" s="32">
        <f t="shared" ref="I28:P28" si="13">IF(I5=1,I3,0)</f>
        <v>2</v>
      </c>
      <c r="J28" s="32">
        <f t="shared" si="13"/>
        <v>0</v>
      </c>
      <c r="K28" s="32">
        <f t="shared" si="13"/>
        <v>0</v>
      </c>
      <c r="L28" s="32">
        <f t="shared" si="13"/>
        <v>0</v>
      </c>
      <c r="M28" s="32">
        <f t="shared" si="13"/>
        <v>0</v>
      </c>
      <c r="N28" s="32">
        <f t="shared" si="13"/>
        <v>0</v>
      </c>
      <c r="O28" s="32">
        <f t="shared" si="13"/>
        <v>0</v>
      </c>
      <c r="P28" s="32">
        <f t="shared" si="13"/>
        <v>0</v>
      </c>
      <c r="Q28" s="32"/>
      <c r="R28" s="32"/>
      <c r="S28" s="32"/>
      <c r="T28" s="32"/>
    </row>
    <row r="29" spans="2:29" x14ac:dyDescent="0.25">
      <c r="C29" s="30"/>
      <c r="D29" s="31"/>
      <c r="E29" s="31"/>
      <c r="F29" s="31"/>
      <c r="G29" s="31"/>
      <c r="H29" s="36" t="str">
        <f ca="1">IF(H30&lt;&gt;"","_","")</f>
        <v>_</v>
      </c>
      <c r="I29" s="36" t="str">
        <f t="shared" ref="I29:M29" ca="1" si="14">IF(I30&lt;&gt;"","_","")</f>
        <v>_</v>
      </c>
      <c r="J29" s="36" t="str">
        <f t="shared" ca="1" si="14"/>
        <v/>
      </c>
      <c r="K29" s="36" t="str">
        <f t="shared" ca="1" si="14"/>
        <v/>
      </c>
      <c r="L29" s="36" t="str">
        <f t="shared" ca="1" si="14"/>
        <v/>
      </c>
      <c r="M29" s="36" t="str">
        <f t="shared" ca="1" si="14"/>
        <v/>
      </c>
      <c r="N29" s="36" t="str">
        <f t="shared" ref="N29" ca="1" si="15">IF(N30&lt;&gt;"","_","")</f>
        <v/>
      </c>
      <c r="O29" s="36" t="str">
        <f t="shared" ref="O29" ca="1" si="16">IF(O30&lt;&gt;"","_","")</f>
        <v/>
      </c>
      <c r="P29" s="36" t="str">
        <f t="shared" ref="P29" ca="1" si="17">IF(P30&lt;&gt;"","_","")</f>
        <v/>
      </c>
      <c r="Q29" s="32"/>
      <c r="R29" s="32"/>
      <c r="S29" s="32"/>
      <c r="T29" s="32"/>
    </row>
    <row r="30" spans="2:29" x14ac:dyDescent="0.25">
      <c r="C30" s="30" t="s">
        <v>8</v>
      </c>
      <c r="D30" s="31"/>
      <c r="E30" s="31"/>
      <c r="F30" s="31">
        <v>0</v>
      </c>
      <c r="G30" s="31" t="s">
        <v>1</v>
      </c>
      <c r="H30" s="37">
        <f ca="1">IF(W10&gt;0,INDIRECT(ADDRESS(24,8+$W$5)),"")</f>
        <v>1</v>
      </c>
      <c r="I30" s="37">
        <f ca="1">IF(W10&gt;1,INDIRECT(ADDRESS(24,9+$W$5)),"")</f>
        <v>8</v>
      </c>
      <c r="J30" s="37" t="str">
        <f ca="1">IF(W10&gt;2,INDIRECT(ADDRESS(24,10+$W$5)),"")</f>
        <v/>
      </c>
      <c r="K30" s="37" t="str">
        <f ca="1">IF(W10&gt;3,INDIRECT(ADDRESS(24,11+$W$5)),"")</f>
        <v/>
      </c>
      <c r="L30" s="37" t="str">
        <f ca="1">IF(W10&gt;4,INDIRECT(ADDRESS(24,12+$W$5)),"")</f>
        <v/>
      </c>
      <c r="M30" s="37" t="str">
        <f ca="1">IF(W10&gt;5,INDIRECT(ADDRESS(24,13+$W$5)),"")</f>
        <v/>
      </c>
      <c r="N30" s="37" t="str">
        <f ca="1">IF(W10&gt;6,INDIRECT(ADDRESS(24,14+$W$5)),"")</f>
        <v/>
      </c>
      <c r="O30" s="37" t="str">
        <f ca="1">IF(W10&gt;7,INDIRECT(ADDRESS(24,15+$W$5)),"")</f>
        <v/>
      </c>
      <c r="P30" s="37" t="str">
        <f ca="1">IF(W10&gt;8,INDIRECT(ADDRESS(24,16+$W$5)),"")</f>
        <v/>
      </c>
      <c r="Q30" s="32" t="s">
        <v>11</v>
      </c>
      <c r="R30" s="44">
        <f>M36^(-P36)</f>
        <v>0.01</v>
      </c>
      <c r="S30" s="44"/>
      <c r="T30" s="44"/>
    </row>
    <row r="32" spans="2:29" x14ac:dyDescent="0.25">
      <c r="B32" s="2" t="s">
        <v>7</v>
      </c>
      <c r="C32" s="8"/>
      <c r="D32" s="8">
        <f>D20</f>
        <v>0</v>
      </c>
      <c r="E32" s="8">
        <f t="shared" ref="E32:F32" si="18">E20</f>
        <v>0</v>
      </c>
      <c r="F32" s="8">
        <f t="shared" si="18"/>
        <v>5</v>
      </c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2:20" x14ac:dyDescent="0.25">
      <c r="C33" s="8"/>
      <c r="D33" s="8"/>
      <c r="E33" s="8"/>
      <c r="F33" s="8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2:20" x14ac:dyDescent="0.25">
      <c r="C34" s="10" t="s">
        <v>8</v>
      </c>
      <c r="D34" s="8"/>
      <c r="E34" s="8"/>
      <c r="F34" s="46">
        <f>H22*0.1+I22*0.01+J22*0.001+K22*0.0001+L22*0.00001+M22*0.000001+N22*0.0000001+O22*0.00000001+P22*0.000000001</f>
        <v>0.12000000000000001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1"/>
      <c r="R34" s="11"/>
      <c r="S34" s="11"/>
      <c r="T34" s="11"/>
    </row>
    <row r="35" spans="2:20" x14ac:dyDescent="0.25">
      <c r="C35" s="8"/>
      <c r="D35" s="8"/>
      <c r="E35" s="8"/>
      <c r="F35" s="8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x14ac:dyDescent="0.25">
      <c r="C36" s="8"/>
      <c r="D36" s="8"/>
      <c r="E36" s="8"/>
      <c r="F36" s="45">
        <f>W7</f>
        <v>18</v>
      </c>
      <c r="G36" s="45"/>
      <c r="H36" s="45"/>
      <c r="I36" s="45"/>
      <c r="J36" s="45"/>
      <c r="K36" s="9"/>
      <c r="L36" s="9"/>
      <c r="M36" s="48">
        <v>10</v>
      </c>
      <c r="N36" s="48"/>
      <c r="O36" s="12" t="s">
        <v>10</v>
      </c>
      <c r="P36" s="13">
        <f>W5</f>
        <v>2</v>
      </c>
      <c r="Q36" s="13"/>
      <c r="R36" s="13"/>
      <c r="S36" s="13"/>
      <c r="T36" s="13"/>
    </row>
    <row r="37" spans="2:20" ht="10.5" customHeight="1" x14ac:dyDescent="0.25">
      <c r="C37" s="10" t="s">
        <v>8</v>
      </c>
      <c r="D37" s="8"/>
      <c r="E37" s="8"/>
      <c r="F37" s="49" t="s">
        <v>9</v>
      </c>
      <c r="G37" s="45"/>
      <c r="H37" s="45"/>
      <c r="I37" s="45"/>
      <c r="J37" s="45"/>
      <c r="K37" s="9"/>
      <c r="L37" s="9" t="s">
        <v>11</v>
      </c>
      <c r="M37" s="48"/>
      <c r="N37" s="48"/>
      <c r="O37" s="9"/>
      <c r="P37" s="9"/>
      <c r="Q37" s="9"/>
      <c r="R37" s="9"/>
      <c r="S37" s="9"/>
      <c r="T37" s="9"/>
    </row>
    <row r="38" spans="2:20" ht="6" customHeight="1" x14ac:dyDescent="0.25">
      <c r="C38" s="8"/>
      <c r="D38" s="8"/>
      <c r="E38" s="8"/>
      <c r="F38" s="8"/>
      <c r="G38" s="8"/>
      <c r="H38" s="47">
        <f>W10</f>
        <v>2</v>
      </c>
      <c r="I38" s="9"/>
      <c r="J38" s="9"/>
      <c r="K38" s="9"/>
      <c r="L38" s="9"/>
      <c r="M38" s="48"/>
      <c r="N38" s="48"/>
      <c r="O38" s="9"/>
      <c r="P38" s="9"/>
      <c r="Q38" s="9"/>
      <c r="R38" s="9"/>
      <c r="S38" s="9"/>
      <c r="T38" s="9"/>
    </row>
    <row r="39" spans="2:20" x14ac:dyDescent="0.25">
      <c r="C39" s="8"/>
      <c r="D39" s="8"/>
      <c r="E39" s="8"/>
      <c r="F39" s="45">
        <v>10</v>
      </c>
      <c r="G39" s="45"/>
      <c r="H39" s="47"/>
      <c r="I39" s="12" t="s">
        <v>10</v>
      </c>
      <c r="J39" s="9">
        <v>1</v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1" spans="2:20" x14ac:dyDescent="0.25">
      <c r="C41" s="14"/>
      <c r="D41" s="41">
        <f>D32*100+E32*10+F32</f>
        <v>5</v>
      </c>
      <c r="E41" s="41"/>
      <c r="F41" s="41"/>
      <c r="G41" s="14"/>
      <c r="H41" s="15"/>
      <c r="I41" s="15"/>
      <c r="J41" s="42">
        <f>F34*10^W5</f>
        <v>12.000000000000002</v>
      </c>
      <c r="K41" s="42"/>
      <c r="L41" s="42"/>
      <c r="M41" s="42"/>
      <c r="N41" s="15"/>
      <c r="O41" s="15"/>
      <c r="P41" s="15"/>
      <c r="Q41" s="42">
        <f>F36</f>
        <v>18</v>
      </c>
      <c r="R41" s="42"/>
      <c r="S41" s="42"/>
      <c r="T41" s="42"/>
    </row>
    <row r="42" spans="2:20" ht="12" customHeight="1" x14ac:dyDescent="0.25">
      <c r="B42" s="2" t="s">
        <v>7</v>
      </c>
      <c r="C42" s="14"/>
      <c r="D42" s="41"/>
      <c r="E42" s="41"/>
      <c r="F42" s="41"/>
      <c r="G42" s="14"/>
      <c r="H42" s="16" t="s">
        <v>8</v>
      </c>
      <c r="I42" s="15"/>
      <c r="J42" s="43" t="s">
        <v>12</v>
      </c>
      <c r="K42" s="42"/>
      <c r="L42" s="42"/>
      <c r="M42" s="42"/>
      <c r="N42" s="15"/>
      <c r="O42" s="16" t="s">
        <v>13</v>
      </c>
      <c r="P42" s="15"/>
      <c r="Q42" s="43" t="s">
        <v>14</v>
      </c>
      <c r="R42" s="42"/>
      <c r="S42" s="42"/>
      <c r="T42" s="42"/>
    </row>
    <row r="43" spans="2:20" x14ac:dyDescent="0.25">
      <c r="C43" s="14"/>
      <c r="D43" s="41"/>
      <c r="E43" s="41"/>
      <c r="F43" s="41"/>
      <c r="G43" s="14"/>
      <c r="H43" s="15"/>
      <c r="I43" s="15"/>
      <c r="J43" s="42">
        <f>10^W5</f>
        <v>100</v>
      </c>
      <c r="K43" s="42"/>
      <c r="L43" s="42"/>
      <c r="M43" s="42"/>
      <c r="N43" s="15"/>
      <c r="O43" s="15"/>
      <c r="P43" s="15"/>
      <c r="Q43" s="42">
        <f>(10^H38-1)*10^P36</f>
        <v>9900</v>
      </c>
      <c r="R43" s="42"/>
      <c r="S43" s="42"/>
      <c r="T43" s="42"/>
    </row>
    <row r="45" spans="2:20" x14ac:dyDescent="0.25">
      <c r="C45" s="17"/>
      <c r="D45" s="38">
        <f>IF($W$7=0,D41*J43+J41,ROUND((D41*LCM(J43,Q43)+J41*LCM(J43,Q43)/J43+Q41*LCM(J43,Q43)/Q43),0))</f>
        <v>50706</v>
      </c>
      <c r="E45" s="38"/>
      <c r="F45" s="38"/>
      <c r="G45" s="38"/>
      <c r="H45" s="38"/>
      <c r="I45" s="38"/>
      <c r="J45" s="38"/>
      <c r="K45" s="38"/>
      <c r="L45" s="38"/>
      <c r="M45" s="38"/>
      <c r="N45" s="18"/>
      <c r="O45" s="18"/>
      <c r="P45" s="18"/>
      <c r="Q45" s="40">
        <f>D45/GCD(D45,D47)</f>
        <v>2817</v>
      </c>
      <c r="R45" s="40"/>
      <c r="S45" s="40"/>
      <c r="T45" s="40"/>
    </row>
    <row r="46" spans="2:20" ht="12" customHeight="1" x14ac:dyDescent="0.25">
      <c r="B46" s="2" t="s">
        <v>7</v>
      </c>
      <c r="C46" s="17"/>
      <c r="D46" s="39" t="s">
        <v>15</v>
      </c>
      <c r="E46" s="40"/>
      <c r="F46" s="40"/>
      <c r="G46" s="40"/>
      <c r="H46" s="40"/>
      <c r="I46" s="40"/>
      <c r="J46" s="40"/>
      <c r="K46" s="40"/>
      <c r="L46" s="40"/>
      <c r="M46" s="40"/>
      <c r="N46" s="18"/>
      <c r="O46" s="19" t="s">
        <v>7</v>
      </c>
      <c r="P46" s="18"/>
      <c r="Q46" s="39" t="s">
        <v>16</v>
      </c>
      <c r="R46" s="40"/>
      <c r="S46" s="40"/>
      <c r="T46" s="40"/>
    </row>
    <row r="47" spans="2:20" x14ac:dyDescent="0.25">
      <c r="C47" s="17"/>
      <c r="D47" s="38">
        <f>IF($W$7=0,J43,ROUND(LCM(J43,Q43),0))</f>
        <v>9900</v>
      </c>
      <c r="E47" s="38"/>
      <c r="F47" s="38"/>
      <c r="G47" s="38"/>
      <c r="H47" s="38"/>
      <c r="I47" s="38"/>
      <c r="J47" s="38"/>
      <c r="K47" s="38"/>
      <c r="L47" s="38"/>
      <c r="M47" s="38"/>
      <c r="N47" s="18"/>
      <c r="O47" s="18"/>
      <c r="P47" s="18"/>
      <c r="Q47" s="40">
        <f>D47/GCD(D45,D47)</f>
        <v>550</v>
      </c>
      <c r="R47" s="40"/>
      <c r="S47" s="40"/>
      <c r="T47" s="40"/>
    </row>
  </sheetData>
  <sheetProtection sheet="1" selectLockedCells="1"/>
  <mergeCells count="20">
    <mergeCell ref="R30:T30"/>
    <mergeCell ref="F36:J36"/>
    <mergeCell ref="F39:G39"/>
    <mergeCell ref="F34:P34"/>
    <mergeCell ref="J42:M42"/>
    <mergeCell ref="J41:M41"/>
    <mergeCell ref="H38:H39"/>
    <mergeCell ref="M36:N38"/>
    <mergeCell ref="F37:J37"/>
    <mergeCell ref="D47:M47"/>
    <mergeCell ref="Q46:T46"/>
    <mergeCell ref="Q45:T45"/>
    <mergeCell ref="Q47:T47"/>
    <mergeCell ref="D41:F43"/>
    <mergeCell ref="J43:M43"/>
    <mergeCell ref="Q42:T42"/>
    <mergeCell ref="Q41:T41"/>
    <mergeCell ref="Q43:T43"/>
    <mergeCell ref="D46:M46"/>
    <mergeCell ref="D45:M45"/>
  </mergeCells>
  <conditionalFormatting sqref="H3:P3 H6:P6">
    <cfRule type="expression" dxfId="3" priority="4" stopIfTrue="1">
      <formula>$W$12&lt;&gt;0</formula>
    </cfRule>
  </conditionalFormatting>
  <conditionalFormatting sqref="C31:T44 C30:R30 C13:T29 C46:T46 C45:D45 N45:T45 C47:D47 N47:T47">
    <cfRule type="expression" dxfId="2" priority="3">
      <formula>$W$12&lt;&gt;0</formula>
    </cfRule>
  </conditionalFormatting>
  <conditionalFormatting sqref="C23:T24 C29:T30 C36:T39 O41:T43">
    <cfRule type="expression" dxfId="1" priority="2">
      <formula>$W$7=0</formula>
    </cfRule>
  </conditionalFormatting>
  <conditionalFormatting sqref="A31:T44 A30:R30 A20:T29 A46:T46 A45:D45 N45:T45 A47:D47 N47:T47">
    <cfRule type="expression" dxfId="0" priority="1">
      <formula>$AC$18=TRUE</formula>
    </cfRule>
  </conditionalFormatting>
  <dataValidations count="1">
    <dataValidation type="whole" allowBlank="1" showInputMessage="1" showErrorMessage="1" error="Bitte nur eine Ziffer eingeben." sqref="D3:F3 H3:P6" xr:uid="{6600EECD-EE41-452C-ADF5-E5463A67453A}">
      <formula1>0</formula1>
      <formula2>9</formula2>
    </dataValidation>
  </dataValidations>
  <pageMargins left="0.7" right="0.7" top="0.75" bottom="0.75" header="0.3" footer="0.3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95250</xdr:colOff>
                    <xdr:row>16</xdr:row>
                    <xdr:rowOff>95250</xdr:rowOff>
                  </from>
                  <to>
                    <xdr:col>27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2019-11-10T14:37:19Z</dcterms:modified>
</cp:coreProperties>
</file>